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drigo Garcia\Documents\"/>
    </mc:Choice>
  </mc:AlternateContent>
  <bookViews>
    <workbookView xWindow="0" yWindow="0" windowWidth="20400" windowHeight="7755"/>
  </bookViews>
  <sheets>
    <sheet name="Registro Auxiliar_1" sheetId="1" r:id="rId1"/>
    <sheet name="Gráfica_1" sheetId="6" r:id="rId2"/>
    <sheet name="Datos" sheetId="2" state="hidden" r:id="rId3"/>
    <sheet name="1ABCD" sheetId="4" state="hidden" r:id="rId4"/>
    <sheet name="Plantilla_1" sheetId="5" r:id="rId5"/>
    <sheet name="Registro Auxiliar_2" sheetId="7" r:id="rId6"/>
    <sheet name="Gráfica_2" sheetId="8" r:id="rId7"/>
    <sheet name="Plantilla_2" sheetId="9" r:id="rId8"/>
    <sheet name="Registro Auxiliar_3" sheetId="10" r:id="rId9"/>
    <sheet name="Gráfica_3" sheetId="11" r:id="rId10"/>
    <sheet name="Plantilla_3" sheetId="12" r:id="rId11"/>
    <sheet name="Consolidado" sheetId="13" r:id="rId12"/>
    <sheet name="Gráfica_anual" sheetId="14" r:id="rId13"/>
  </sheets>
  <definedNames>
    <definedName name="_xlnm.Print_Area" localSheetId="0">'Registro Auxiliar_1'!$A$1:$AS$58</definedName>
    <definedName name="_xlnm.Print_Area" localSheetId="5">'Registro Auxiliar_2'!$A$1:$AS$58</definedName>
    <definedName name="_xlnm.Print_Area" localSheetId="8">'Registro Auxiliar_3'!$A$1:$AS$58</definedName>
    <definedName name="seccion_1A">#REF!</definedName>
    <definedName name="seccion_1B">#REF!</definedName>
    <definedName name="seccion_1C">#REF!</definedName>
    <definedName name="seccion_1D">#REF!</definedName>
    <definedName name="seccion1ABCD">#REF!</definedName>
  </definedNames>
  <calcPr calcId="152511"/>
</workbook>
</file>

<file path=xl/calcChain.xml><?xml version="1.0" encoding="utf-8"?>
<calcChain xmlns="http://schemas.openxmlformats.org/spreadsheetml/2006/main">
  <c r="AG4" i="1" l="1"/>
  <c r="AB4" i="1"/>
  <c r="W4" i="1"/>
  <c r="R4" i="1"/>
  <c r="M4" i="1"/>
  <c r="H4" i="1"/>
  <c r="C4" i="1"/>
  <c r="E22" i="2" l="1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J15" i="9" l="1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14" i="9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14" i="5"/>
  <c r="S11" i="14" l="1"/>
  <c r="C11" i="14"/>
  <c r="L9" i="14"/>
  <c r="C9" i="14"/>
  <c r="E51" i="13"/>
  <c r="E52" i="13"/>
  <c r="E53" i="13"/>
  <c r="E54" i="13"/>
  <c r="E55" i="13"/>
  <c r="E56" i="13"/>
  <c r="E57" i="13"/>
  <c r="E58" i="13"/>
  <c r="E59" i="13"/>
  <c r="E60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C11" i="13"/>
  <c r="C12" i="13"/>
  <c r="E10" i="13"/>
  <c r="C8" i="13"/>
  <c r="F8" i="13"/>
  <c r="F7" i="13"/>
  <c r="E15" i="12" l="1"/>
  <c r="I15" i="12"/>
  <c r="J15" i="12"/>
  <c r="F17" i="13" s="1"/>
  <c r="F16" i="12"/>
  <c r="J16" i="12"/>
  <c r="F18" i="13" s="1"/>
  <c r="G17" i="12"/>
  <c r="J17" i="12"/>
  <c r="F19" i="13" s="1"/>
  <c r="D18" i="12"/>
  <c r="H18" i="12"/>
  <c r="J18" i="12"/>
  <c r="F20" i="13" s="1"/>
  <c r="E19" i="12"/>
  <c r="I19" i="12"/>
  <c r="J19" i="12"/>
  <c r="F21" i="13" s="1"/>
  <c r="F20" i="12"/>
  <c r="J20" i="12"/>
  <c r="F22" i="13" s="1"/>
  <c r="F21" i="12"/>
  <c r="J21" i="12"/>
  <c r="F23" i="13" s="1"/>
  <c r="F22" i="12"/>
  <c r="J22" i="12"/>
  <c r="F24" i="13" s="1"/>
  <c r="J23" i="12"/>
  <c r="F25" i="13" s="1"/>
  <c r="F24" i="12"/>
  <c r="J24" i="12"/>
  <c r="F26" i="13" s="1"/>
  <c r="F25" i="12"/>
  <c r="J25" i="12"/>
  <c r="F27" i="13" s="1"/>
  <c r="F26" i="12"/>
  <c r="J26" i="12"/>
  <c r="F28" i="13" s="1"/>
  <c r="J27" i="12"/>
  <c r="F29" i="13" s="1"/>
  <c r="F28" i="12"/>
  <c r="J28" i="12"/>
  <c r="F30" i="13" s="1"/>
  <c r="F29" i="12"/>
  <c r="J29" i="12"/>
  <c r="F31" i="13" s="1"/>
  <c r="F30" i="12"/>
  <c r="J30" i="12"/>
  <c r="F32" i="13" s="1"/>
  <c r="J31" i="12"/>
  <c r="F33" i="13" s="1"/>
  <c r="F32" i="12"/>
  <c r="J32" i="12"/>
  <c r="F34" i="13" s="1"/>
  <c r="F33" i="12"/>
  <c r="J33" i="12"/>
  <c r="F35" i="13" s="1"/>
  <c r="F34" i="12"/>
  <c r="J34" i="12"/>
  <c r="F36" i="13" s="1"/>
  <c r="J35" i="12"/>
  <c r="F37" i="13" s="1"/>
  <c r="F36" i="12"/>
  <c r="J36" i="12"/>
  <c r="F38" i="13" s="1"/>
  <c r="F37" i="12"/>
  <c r="J37" i="12"/>
  <c r="F39" i="13" s="1"/>
  <c r="F38" i="12"/>
  <c r="J38" i="12"/>
  <c r="F40" i="13" s="1"/>
  <c r="J39" i="12"/>
  <c r="F41" i="13" s="1"/>
  <c r="F40" i="12"/>
  <c r="J40" i="12"/>
  <c r="F42" i="13" s="1"/>
  <c r="F41" i="12"/>
  <c r="J41" i="12"/>
  <c r="F43" i="13" s="1"/>
  <c r="F42" i="12"/>
  <c r="J42" i="12"/>
  <c r="F44" i="13" s="1"/>
  <c r="J43" i="12"/>
  <c r="F45" i="13" s="1"/>
  <c r="F44" i="12"/>
  <c r="J44" i="12"/>
  <c r="F46" i="13" s="1"/>
  <c r="F45" i="12"/>
  <c r="J45" i="12"/>
  <c r="F47" i="13" s="1"/>
  <c r="F46" i="12"/>
  <c r="J46" i="12"/>
  <c r="F48" i="13" s="1"/>
  <c r="J47" i="12"/>
  <c r="F49" i="13" s="1"/>
  <c r="G49" i="13" s="1"/>
  <c r="F48" i="12"/>
  <c r="J48" i="12"/>
  <c r="F50" i="13" s="1"/>
  <c r="G50" i="13" s="1"/>
  <c r="F49" i="12"/>
  <c r="J49" i="12"/>
  <c r="F51" i="13" s="1"/>
  <c r="G51" i="13" s="1"/>
  <c r="H51" i="13" s="1"/>
  <c r="F50" i="12"/>
  <c r="J50" i="12"/>
  <c r="F52" i="13" s="1"/>
  <c r="G52" i="13" s="1"/>
  <c r="H52" i="13" s="1"/>
  <c r="J51" i="12"/>
  <c r="F53" i="13" s="1"/>
  <c r="G53" i="13" s="1"/>
  <c r="H53" i="13" s="1"/>
  <c r="F52" i="12"/>
  <c r="J52" i="12"/>
  <c r="F54" i="13" s="1"/>
  <c r="F53" i="12"/>
  <c r="J53" i="12"/>
  <c r="F55" i="13" s="1"/>
  <c r="G55" i="13" s="1"/>
  <c r="H55" i="13" s="1"/>
  <c r="F54" i="12"/>
  <c r="J54" i="12"/>
  <c r="F56" i="13" s="1"/>
  <c r="G56" i="13" s="1"/>
  <c r="H56" i="13" s="1"/>
  <c r="J55" i="12"/>
  <c r="F57" i="13" s="1"/>
  <c r="G57" i="13" s="1"/>
  <c r="H57" i="13" s="1"/>
  <c r="F56" i="12"/>
  <c r="J56" i="12"/>
  <c r="F58" i="13" s="1"/>
  <c r="G58" i="13" s="1"/>
  <c r="F57" i="12"/>
  <c r="J57" i="12"/>
  <c r="F59" i="13" s="1"/>
  <c r="G59" i="13" s="1"/>
  <c r="H59" i="13" s="1"/>
  <c r="F58" i="12"/>
  <c r="J58" i="12"/>
  <c r="F60" i="13" s="1"/>
  <c r="G60" i="13" s="1"/>
  <c r="H60" i="13" s="1"/>
  <c r="J14" i="12"/>
  <c r="F16" i="13" s="1"/>
  <c r="G14" i="12"/>
  <c r="B7" i="12"/>
  <c r="B7" i="9"/>
  <c r="B6" i="12"/>
  <c r="B8" i="12"/>
  <c r="D6" i="12"/>
  <c r="D4" i="12"/>
  <c r="B4" i="12"/>
  <c r="D3" i="12"/>
  <c r="S11" i="11"/>
  <c r="C11" i="11"/>
  <c r="L9" i="11"/>
  <c r="C9" i="11"/>
  <c r="AR52" i="10"/>
  <c r="I58" i="12" s="1"/>
  <c r="AQ52" i="10"/>
  <c r="H58" i="12" s="1"/>
  <c r="AP52" i="10"/>
  <c r="G58" i="12" s="1"/>
  <c r="AO52" i="10"/>
  <c r="AN52" i="10"/>
  <c r="E58" i="12" s="1"/>
  <c r="AM52" i="10"/>
  <c r="D58" i="12" s="1"/>
  <c r="AL52" i="10"/>
  <c r="C58" i="12" s="1"/>
  <c r="AR51" i="10"/>
  <c r="I57" i="12" s="1"/>
  <c r="AQ51" i="10"/>
  <c r="H57" i="12" s="1"/>
  <c r="AP51" i="10"/>
  <c r="G57" i="12" s="1"/>
  <c r="AO51" i="10"/>
  <c r="AN51" i="10"/>
  <c r="E57" i="12" s="1"/>
  <c r="AM51" i="10"/>
  <c r="D57" i="12" s="1"/>
  <c r="AL51" i="10"/>
  <c r="C57" i="12" s="1"/>
  <c r="AR50" i="10"/>
  <c r="I56" i="12" s="1"/>
  <c r="AQ50" i="10"/>
  <c r="H56" i="12" s="1"/>
  <c r="AP50" i="10"/>
  <c r="G56" i="12" s="1"/>
  <c r="AO50" i="10"/>
  <c r="AN50" i="10"/>
  <c r="E56" i="12" s="1"/>
  <c r="AM50" i="10"/>
  <c r="D56" i="12" s="1"/>
  <c r="AL50" i="10"/>
  <c r="C56" i="12" s="1"/>
  <c r="AR49" i="10"/>
  <c r="I55" i="12" s="1"/>
  <c r="AQ49" i="10"/>
  <c r="H55" i="12" s="1"/>
  <c r="AP49" i="10"/>
  <c r="G55" i="12" s="1"/>
  <c r="AO49" i="10"/>
  <c r="F55" i="12" s="1"/>
  <c r="AN49" i="10"/>
  <c r="E55" i="12" s="1"/>
  <c r="AM49" i="10"/>
  <c r="D55" i="12" s="1"/>
  <c r="AL49" i="10"/>
  <c r="C55" i="12" s="1"/>
  <c r="AR48" i="10"/>
  <c r="I54" i="12" s="1"/>
  <c r="AQ48" i="10"/>
  <c r="H54" i="12" s="1"/>
  <c r="AP48" i="10"/>
  <c r="G54" i="12" s="1"/>
  <c r="AO48" i="10"/>
  <c r="AN48" i="10"/>
  <c r="E54" i="12" s="1"/>
  <c r="AM48" i="10"/>
  <c r="D54" i="12" s="1"/>
  <c r="AL48" i="10"/>
  <c r="C54" i="12" s="1"/>
  <c r="AR47" i="10"/>
  <c r="I53" i="12" s="1"/>
  <c r="AQ47" i="10"/>
  <c r="H53" i="12" s="1"/>
  <c r="AP47" i="10"/>
  <c r="G53" i="12" s="1"/>
  <c r="AO47" i="10"/>
  <c r="AN47" i="10"/>
  <c r="E53" i="12" s="1"/>
  <c r="AM47" i="10"/>
  <c r="D53" i="12" s="1"/>
  <c r="AL47" i="10"/>
  <c r="C53" i="12" s="1"/>
  <c r="AR46" i="10"/>
  <c r="I52" i="12" s="1"/>
  <c r="AQ46" i="10"/>
  <c r="H52" i="12" s="1"/>
  <c r="AP46" i="10"/>
  <c r="G52" i="12" s="1"/>
  <c r="AO46" i="10"/>
  <c r="AN46" i="10"/>
  <c r="E52" i="12" s="1"/>
  <c r="AM46" i="10"/>
  <c r="D52" i="12" s="1"/>
  <c r="AL46" i="10"/>
  <c r="C52" i="12" s="1"/>
  <c r="AR45" i="10"/>
  <c r="I51" i="12" s="1"/>
  <c r="AQ45" i="10"/>
  <c r="H51" i="12" s="1"/>
  <c r="AP45" i="10"/>
  <c r="G51" i="12" s="1"/>
  <c r="AO45" i="10"/>
  <c r="F51" i="12" s="1"/>
  <c r="AN45" i="10"/>
  <c r="E51" i="12" s="1"/>
  <c r="AM45" i="10"/>
  <c r="D51" i="12" s="1"/>
  <c r="AL45" i="10"/>
  <c r="C51" i="12" s="1"/>
  <c r="AR44" i="10"/>
  <c r="I50" i="12" s="1"/>
  <c r="AQ44" i="10"/>
  <c r="H50" i="12" s="1"/>
  <c r="AP44" i="10"/>
  <c r="G50" i="12" s="1"/>
  <c r="AO44" i="10"/>
  <c r="AN44" i="10"/>
  <c r="E50" i="12" s="1"/>
  <c r="AM44" i="10"/>
  <c r="D50" i="12" s="1"/>
  <c r="AL44" i="10"/>
  <c r="C50" i="12" s="1"/>
  <c r="AR43" i="10"/>
  <c r="I49" i="12" s="1"/>
  <c r="AQ43" i="10"/>
  <c r="H49" i="12" s="1"/>
  <c r="AP43" i="10"/>
  <c r="G49" i="12" s="1"/>
  <c r="AO43" i="10"/>
  <c r="AN43" i="10"/>
  <c r="E49" i="12" s="1"/>
  <c r="AM43" i="10"/>
  <c r="D49" i="12" s="1"/>
  <c r="AL43" i="10"/>
  <c r="C49" i="12" s="1"/>
  <c r="AR42" i="10"/>
  <c r="I48" i="12" s="1"/>
  <c r="AQ42" i="10"/>
  <c r="H48" i="12" s="1"/>
  <c r="AP42" i="10"/>
  <c r="G48" i="12" s="1"/>
  <c r="AO42" i="10"/>
  <c r="AN42" i="10"/>
  <c r="E48" i="12" s="1"/>
  <c r="AM42" i="10"/>
  <c r="D48" i="12" s="1"/>
  <c r="AL42" i="10"/>
  <c r="C48" i="12" s="1"/>
  <c r="AR41" i="10"/>
  <c r="I47" i="12" s="1"/>
  <c r="AQ41" i="10"/>
  <c r="H47" i="12" s="1"/>
  <c r="AP41" i="10"/>
  <c r="G47" i="12" s="1"/>
  <c r="AO41" i="10"/>
  <c r="F47" i="12" s="1"/>
  <c r="AN41" i="10"/>
  <c r="E47" i="12" s="1"/>
  <c r="AM41" i="10"/>
  <c r="D47" i="12" s="1"/>
  <c r="AL41" i="10"/>
  <c r="C47" i="12" s="1"/>
  <c r="AR40" i="10"/>
  <c r="I46" i="12" s="1"/>
  <c r="AQ40" i="10"/>
  <c r="H46" i="12" s="1"/>
  <c r="AP40" i="10"/>
  <c r="G46" i="12" s="1"/>
  <c r="AO40" i="10"/>
  <c r="AN40" i="10"/>
  <c r="E46" i="12" s="1"/>
  <c r="AM40" i="10"/>
  <c r="D46" i="12" s="1"/>
  <c r="AL40" i="10"/>
  <c r="C46" i="12" s="1"/>
  <c r="AR39" i="10"/>
  <c r="I45" i="12" s="1"/>
  <c r="AQ39" i="10"/>
  <c r="H45" i="12" s="1"/>
  <c r="AP39" i="10"/>
  <c r="G45" i="12" s="1"/>
  <c r="AO39" i="10"/>
  <c r="AN39" i="10"/>
  <c r="E45" i="12" s="1"/>
  <c r="AM39" i="10"/>
  <c r="D45" i="12" s="1"/>
  <c r="AL39" i="10"/>
  <c r="C45" i="12" s="1"/>
  <c r="AR38" i="10"/>
  <c r="I44" i="12" s="1"/>
  <c r="AQ38" i="10"/>
  <c r="H44" i="12" s="1"/>
  <c r="AP38" i="10"/>
  <c r="G44" i="12" s="1"/>
  <c r="AO38" i="10"/>
  <c r="AN38" i="10"/>
  <c r="E44" i="12" s="1"/>
  <c r="AM38" i="10"/>
  <c r="D44" i="12" s="1"/>
  <c r="AL38" i="10"/>
  <c r="C44" i="12" s="1"/>
  <c r="AR37" i="10"/>
  <c r="I43" i="12" s="1"/>
  <c r="AQ37" i="10"/>
  <c r="H43" i="12" s="1"/>
  <c r="AP37" i="10"/>
  <c r="G43" i="12" s="1"/>
  <c r="AO37" i="10"/>
  <c r="F43" i="12" s="1"/>
  <c r="AN37" i="10"/>
  <c r="E43" i="12" s="1"/>
  <c r="AM37" i="10"/>
  <c r="D43" i="12" s="1"/>
  <c r="AL37" i="10"/>
  <c r="C43" i="12" s="1"/>
  <c r="AR36" i="10"/>
  <c r="I42" i="12" s="1"/>
  <c r="AQ36" i="10"/>
  <c r="H42" i="12" s="1"/>
  <c r="AP36" i="10"/>
  <c r="G42" i="12" s="1"/>
  <c r="AO36" i="10"/>
  <c r="AN36" i="10"/>
  <c r="E42" i="12" s="1"/>
  <c r="AM36" i="10"/>
  <c r="D42" i="12" s="1"/>
  <c r="AL36" i="10"/>
  <c r="C42" i="12" s="1"/>
  <c r="AR35" i="10"/>
  <c r="I41" i="12" s="1"/>
  <c r="AQ35" i="10"/>
  <c r="H41" i="12" s="1"/>
  <c r="AP35" i="10"/>
  <c r="G41" i="12" s="1"/>
  <c r="AO35" i="10"/>
  <c r="AN35" i="10"/>
  <c r="E41" i="12" s="1"/>
  <c r="AM35" i="10"/>
  <c r="D41" i="12" s="1"/>
  <c r="AL35" i="10"/>
  <c r="C41" i="12" s="1"/>
  <c r="AR34" i="10"/>
  <c r="I40" i="12" s="1"/>
  <c r="AQ34" i="10"/>
  <c r="H40" i="12" s="1"/>
  <c r="AP34" i="10"/>
  <c r="G40" i="12" s="1"/>
  <c r="AO34" i="10"/>
  <c r="AN34" i="10"/>
  <c r="E40" i="12" s="1"/>
  <c r="AM34" i="10"/>
  <c r="D40" i="12" s="1"/>
  <c r="AL34" i="10"/>
  <c r="C40" i="12" s="1"/>
  <c r="AR33" i="10"/>
  <c r="I39" i="12" s="1"/>
  <c r="AQ33" i="10"/>
  <c r="H39" i="12" s="1"/>
  <c r="AP33" i="10"/>
  <c r="G39" i="12" s="1"/>
  <c r="AO33" i="10"/>
  <c r="F39" i="12" s="1"/>
  <c r="AN33" i="10"/>
  <c r="E39" i="12" s="1"/>
  <c r="AM33" i="10"/>
  <c r="D39" i="12" s="1"/>
  <c r="AL33" i="10"/>
  <c r="C39" i="12" s="1"/>
  <c r="AR32" i="10"/>
  <c r="I38" i="12" s="1"/>
  <c r="AQ32" i="10"/>
  <c r="H38" i="12" s="1"/>
  <c r="AP32" i="10"/>
  <c r="G38" i="12" s="1"/>
  <c r="AO32" i="10"/>
  <c r="AN32" i="10"/>
  <c r="E38" i="12" s="1"/>
  <c r="AM32" i="10"/>
  <c r="D38" i="12" s="1"/>
  <c r="AL32" i="10"/>
  <c r="C38" i="12" s="1"/>
  <c r="AR31" i="10"/>
  <c r="I37" i="12" s="1"/>
  <c r="AQ31" i="10"/>
  <c r="H37" i="12" s="1"/>
  <c r="AP31" i="10"/>
  <c r="G37" i="12" s="1"/>
  <c r="AO31" i="10"/>
  <c r="AN31" i="10"/>
  <c r="E37" i="12" s="1"/>
  <c r="AM31" i="10"/>
  <c r="D37" i="12" s="1"/>
  <c r="AL31" i="10"/>
  <c r="C37" i="12" s="1"/>
  <c r="AR30" i="10"/>
  <c r="I36" i="12" s="1"/>
  <c r="AQ30" i="10"/>
  <c r="H36" i="12" s="1"/>
  <c r="AP30" i="10"/>
  <c r="G36" i="12" s="1"/>
  <c r="AO30" i="10"/>
  <c r="AN30" i="10"/>
  <c r="E36" i="12" s="1"/>
  <c r="AM30" i="10"/>
  <c r="D36" i="12" s="1"/>
  <c r="AL30" i="10"/>
  <c r="C36" i="12" s="1"/>
  <c r="AR29" i="10"/>
  <c r="I35" i="12" s="1"/>
  <c r="AQ29" i="10"/>
  <c r="H35" i="12" s="1"/>
  <c r="AP29" i="10"/>
  <c r="G35" i="12" s="1"/>
  <c r="AO29" i="10"/>
  <c r="F35" i="12" s="1"/>
  <c r="AN29" i="10"/>
  <c r="E35" i="12" s="1"/>
  <c r="AM29" i="10"/>
  <c r="D35" i="12" s="1"/>
  <c r="AL29" i="10"/>
  <c r="C35" i="12" s="1"/>
  <c r="AR28" i="10"/>
  <c r="I34" i="12" s="1"/>
  <c r="AQ28" i="10"/>
  <c r="H34" i="12" s="1"/>
  <c r="AP28" i="10"/>
  <c r="G34" i="12" s="1"/>
  <c r="AO28" i="10"/>
  <c r="AN28" i="10"/>
  <c r="E34" i="12" s="1"/>
  <c r="AM28" i="10"/>
  <c r="D34" i="12" s="1"/>
  <c r="AL28" i="10"/>
  <c r="C34" i="12" s="1"/>
  <c r="AR27" i="10"/>
  <c r="I33" i="12" s="1"/>
  <c r="AQ27" i="10"/>
  <c r="H33" i="12" s="1"/>
  <c r="AP27" i="10"/>
  <c r="G33" i="12" s="1"/>
  <c r="AO27" i="10"/>
  <c r="AN27" i="10"/>
  <c r="E33" i="12" s="1"/>
  <c r="AM27" i="10"/>
  <c r="D33" i="12" s="1"/>
  <c r="AL27" i="10"/>
  <c r="C33" i="12" s="1"/>
  <c r="AR26" i="10"/>
  <c r="I32" i="12" s="1"/>
  <c r="AQ26" i="10"/>
  <c r="H32" i="12" s="1"/>
  <c r="AP26" i="10"/>
  <c r="G32" i="12" s="1"/>
  <c r="AO26" i="10"/>
  <c r="AN26" i="10"/>
  <c r="E32" i="12" s="1"/>
  <c r="AM26" i="10"/>
  <c r="D32" i="12" s="1"/>
  <c r="AL26" i="10"/>
  <c r="C32" i="12" s="1"/>
  <c r="AR25" i="10"/>
  <c r="I31" i="12" s="1"/>
  <c r="AQ25" i="10"/>
  <c r="H31" i="12" s="1"/>
  <c r="AP25" i="10"/>
  <c r="G31" i="12" s="1"/>
  <c r="AO25" i="10"/>
  <c r="F31" i="12" s="1"/>
  <c r="AN25" i="10"/>
  <c r="E31" i="12" s="1"/>
  <c r="AM25" i="10"/>
  <c r="D31" i="12" s="1"/>
  <c r="AL25" i="10"/>
  <c r="C31" i="12" s="1"/>
  <c r="AR24" i="10"/>
  <c r="I30" i="12" s="1"/>
  <c r="AQ24" i="10"/>
  <c r="H30" i="12" s="1"/>
  <c r="AP24" i="10"/>
  <c r="G30" i="12" s="1"/>
  <c r="AO24" i="10"/>
  <c r="AN24" i="10"/>
  <c r="E30" i="12" s="1"/>
  <c r="AM24" i="10"/>
  <c r="D30" i="12" s="1"/>
  <c r="AL24" i="10"/>
  <c r="C30" i="12" s="1"/>
  <c r="AR23" i="10"/>
  <c r="I29" i="12" s="1"/>
  <c r="AQ23" i="10"/>
  <c r="H29" i="12" s="1"/>
  <c r="AP23" i="10"/>
  <c r="G29" i="12" s="1"/>
  <c r="AO23" i="10"/>
  <c r="AN23" i="10"/>
  <c r="E29" i="12" s="1"/>
  <c r="AM23" i="10"/>
  <c r="D29" i="12" s="1"/>
  <c r="AL23" i="10"/>
  <c r="C29" i="12" s="1"/>
  <c r="AR22" i="10"/>
  <c r="I28" i="12" s="1"/>
  <c r="AQ22" i="10"/>
  <c r="H28" i="12" s="1"/>
  <c r="AP22" i="10"/>
  <c r="G28" i="12" s="1"/>
  <c r="AO22" i="10"/>
  <c r="AN22" i="10"/>
  <c r="E28" i="12" s="1"/>
  <c r="AM22" i="10"/>
  <c r="D28" i="12" s="1"/>
  <c r="AL22" i="10"/>
  <c r="C28" i="12" s="1"/>
  <c r="AR21" i="10"/>
  <c r="I27" i="12" s="1"/>
  <c r="AQ21" i="10"/>
  <c r="H27" i="12" s="1"/>
  <c r="AP21" i="10"/>
  <c r="G27" i="12" s="1"/>
  <c r="AO21" i="10"/>
  <c r="F27" i="12" s="1"/>
  <c r="AN21" i="10"/>
  <c r="E27" i="12" s="1"/>
  <c r="AM21" i="10"/>
  <c r="D27" i="12" s="1"/>
  <c r="AL21" i="10"/>
  <c r="C27" i="12" s="1"/>
  <c r="AR20" i="10"/>
  <c r="I26" i="12" s="1"/>
  <c r="AQ20" i="10"/>
  <c r="H26" i="12" s="1"/>
  <c r="AP20" i="10"/>
  <c r="G26" i="12" s="1"/>
  <c r="AO20" i="10"/>
  <c r="AN20" i="10"/>
  <c r="E26" i="12" s="1"/>
  <c r="AM20" i="10"/>
  <c r="D26" i="12" s="1"/>
  <c r="AL20" i="10"/>
  <c r="C26" i="12" s="1"/>
  <c r="AR19" i="10"/>
  <c r="I25" i="12" s="1"/>
  <c r="AQ19" i="10"/>
  <c r="H25" i="12" s="1"/>
  <c r="AP19" i="10"/>
  <c r="G25" i="12" s="1"/>
  <c r="AO19" i="10"/>
  <c r="AN19" i="10"/>
  <c r="E25" i="12" s="1"/>
  <c r="AM19" i="10"/>
  <c r="D25" i="12" s="1"/>
  <c r="AL19" i="10"/>
  <c r="C25" i="12" s="1"/>
  <c r="AR18" i="10"/>
  <c r="I24" i="12" s="1"/>
  <c r="AQ18" i="10"/>
  <c r="H24" i="12" s="1"/>
  <c r="AP18" i="10"/>
  <c r="G24" i="12" s="1"/>
  <c r="AO18" i="10"/>
  <c r="AN18" i="10"/>
  <c r="E24" i="12" s="1"/>
  <c r="AM18" i="10"/>
  <c r="D24" i="12" s="1"/>
  <c r="AL18" i="10"/>
  <c r="C24" i="12" s="1"/>
  <c r="AR17" i="10"/>
  <c r="I23" i="12" s="1"/>
  <c r="AQ17" i="10"/>
  <c r="H23" i="12" s="1"/>
  <c r="AP17" i="10"/>
  <c r="G23" i="12" s="1"/>
  <c r="AO17" i="10"/>
  <c r="F23" i="12" s="1"/>
  <c r="AN17" i="10"/>
  <c r="E23" i="12" s="1"/>
  <c r="AM17" i="10"/>
  <c r="D23" i="12" s="1"/>
  <c r="AL17" i="10"/>
  <c r="C23" i="12" s="1"/>
  <c r="AR16" i="10"/>
  <c r="I22" i="12" s="1"/>
  <c r="AQ16" i="10"/>
  <c r="H22" i="12" s="1"/>
  <c r="AP16" i="10"/>
  <c r="G22" i="12" s="1"/>
  <c r="AO16" i="10"/>
  <c r="AN16" i="10"/>
  <c r="E22" i="12" s="1"/>
  <c r="AM16" i="10"/>
  <c r="D22" i="12" s="1"/>
  <c r="AL16" i="10"/>
  <c r="C22" i="12" s="1"/>
  <c r="AR15" i="10"/>
  <c r="I21" i="12" s="1"/>
  <c r="AQ15" i="10"/>
  <c r="H21" i="12" s="1"/>
  <c r="AP15" i="10"/>
  <c r="G21" i="12" s="1"/>
  <c r="AO15" i="10"/>
  <c r="AN15" i="10"/>
  <c r="E21" i="12" s="1"/>
  <c r="AM15" i="10"/>
  <c r="D21" i="12" s="1"/>
  <c r="AL15" i="10"/>
  <c r="C21" i="12" s="1"/>
  <c r="AR14" i="10"/>
  <c r="I20" i="12" s="1"/>
  <c r="AQ14" i="10"/>
  <c r="H20" i="12" s="1"/>
  <c r="AP14" i="10"/>
  <c r="G20" i="12" s="1"/>
  <c r="AO14" i="10"/>
  <c r="AN14" i="10"/>
  <c r="E20" i="12" s="1"/>
  <c r="AM14" i="10"/>
  <c r="D20" i="12" s="1"/>
  <c r="AL14" i="10"/>
  <c r="C20" i="12" s="1"/>
  <c r="AR13" i="10"/>
  <c r="AQ13" i="10"/>
  <c r="H19" i="12" s="1"/>
  <c r="AP13" i="10"/>
  <c r="G19" i="12" s="1"/>
  <c r="AO13" i="10"/>
  <c r="F19" i="12" s="1"/>
  <c r="AN13" i="10"/>
  <c r="AM13" i="10"/>
  <c r="D19" i="12" s="1"/>
  <c r="AL13" i="10"/>
  <c r="C19" i="12" s="1"/>
  <c r="AR12" i="10"/>
  <c r="I18" i="12" s="1"/>
  <c r="AQ12" i="10"/>
  <c r="AP12" i="10"/>
  <c r="G18" i="12" s="1"/>
  <c r="AO12" i="10"/>
  <c r="F18" i="12" s="1"/>
  <c r="AN12" i="10"/>
  <c r="E18" i="12" s="1"/>
  <c r="AM12" i="10"/>
  <c r="AL12" i="10"/>
  <c r="C18" i="12" s="1"/>
  <c r="AR11" i="10"/>
  <c r="I17" i="12" s="1"/>
  <c r="AQ11" i="10"/>
  <c r="H17" i="12" s="1"/>
  <c r="AP11" i="10"/>
  <c r="AO11" i="10"/>
  <c r="F17" i="12" s="1"/>
  <c r="AN11" i="10"/>
  <c r="E17" i="12" s="1"/>
  <c r="AM11" i="10"/>
  <c r="D17" i="12" s="1"/>
  <c r="AL11" i="10"/>
  <c r="C17" i="12" s="1"/>
  <c r="AR10" i="10"/>
  <c r="I16" i="12" s="1"/>
  <c r="AQ10" i="10"/>
  <c r="H16" i="12" s="1"/>
  <c r="AP10" i="10"/>
  <c r="G16" i="12" s="1"/>
  <c r="AO10" i="10"/>
  <c r="AN10" i="10"/>
  <c r="E16" i="12" s="1"/>
  <c r="AM10" i="10"/>
  <c r="D16" i="12" s="1"/>
  <c r="AL10" i="10"/>
  <c r="C16" i="12" s="1"/>
  <c r="AR9" i="10"/>
  <c r="AQ9" i="10"/>
  <c r="H15" i="12" s="1"/>
  <c r="AP9" i="10"/>
  <c r="G15" i="12" s="1"/>
  <c r="AO9" i="10"/>
  <c r="F15" i="12" s="1"/>
  <c r="AN9" i="10"/>
  <c r="AM9" i="10"/>
  <c r="D15" i="12" s="1"/>
  <c r="AL9" i="10"/>
  <c r="C15" i="12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R8" i="10"/>
  <c r="I14" i="12" s="1"/>
  <c r="AQ8" i="10"/>
  <c r="H14" i="12" s="1"/>
  <c r="AP8" i="10"/>
  <c r="AO8" i="10"/>
  <c r="F14" i="12" s="1"/>
  <c r="AN8" i="10"/>
  <c r="E14" i="12" s="1"/>
  <c r="AM8" i="10"/>
  <c r="D14" i="12" s="1"/>
  <c r="AL8" i="10"/>
  <c r="C14" i="12" s="1"/>
  <c r="X3" i="10"/>
  <c r="T3" i="10"/>
  <c r="P3" i="10"/>
  <c r="P2" i="10"/>
  <c r="AG4" i="10" s="1"/>
  <c r="D17" i="13"/>
  <c r="G17" i="13" s="1"/>
  <c r="D18" i="13"/>
  <c r="D19" i="13"/>
  <c r="D20" i="13"/>
  <c r="D21" i="13"/>
  <c r="G21" i="13" s="1"/>
  <c r="D22" i="13"/>
  <c r="D23" i="13"/>
  <c r="D24" i="13"/>
  <c r="D25" i="13"/>
  <c r="G25" i="13" s="1"/>
  <c r="D26" i="13"/>
  <c r="D27" i="13"/>
  <c r="D28" i="13"/>
  <c r="D29" i="13"/>
  <c r="G29" i="13" s="1"/>
  <c r="D30" i="13"/>
  <c r="D31" i="13"/>
  <c r="D32" i="13"/>
  <c r="D33" i="13"/>
  <c r="D34" i="13"/>
  <c r="D35" i="13"/>
  <c r="D36" i="13"/>
  <c r="D37" i="13"/>
  <c r="D38" i="13"/>
  <c r="D39" i="13"/>
  <c r="D40" i="13"/>
  <c r="D41" i="13"/>
  <c r="G41" i="13" s="1"/>
  <c r="D42" i="13"/>
  <c r="D43" i="13"/>
  <c r="D44" i="13"/>
  <c r="D45" i="13"/>
  <c r="G45" i="13" s="1"/>
  <c r="D46" i="13"/>
  <c r="D47" i="13"/>
  <c r="D48" i="13"/>
  <c r="D16" i="13"/>
  <c r="G16" i="13" s="1"/>
  <c r="B7" i="5"/>
  <c r="B6" i="9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B8" i="9"/>
  <c r="D6" i="9"/>
  <c r="D4" i="9"/>
  <c r="B4" i="9"/>
  <c r="D3" i="9"/>
  <c r="S11" i="8"/>
  <c r="C11" i="8"/>
  <c r="L9" i="8"/>
  <c r="C9" i="8"/>
  <c r="P2" i="7"/>
  <c r="X3" i="7"/>
  <c r="T3" i="7"/>
  <c r="P3" i="7"/>
  <c r="H50" i="13" l="1"/>
  <c r="G48" i="13"/>
  <c r="G44" i="13"/>
  <c r="H44" i="13" s="1"/>
  <c r="G40" i="13"/>
  <c r="G24" i="13"/>
  <c r="G54" i="13"/>
  <c r="H54" i="13" s="1"/>
  <c r="H49" i="13"/>
  <c r="G47" i="13"/>
  <c r="G43" i="13"/>
  <c r="G39" i="13"/>
  <c r="H58" i="13"/>
  <c r="H48" i="13"/>
  <c r="G46" i="13"/>
  <c r="G42" i="13"/>
  <c r="G30" i="13"/>
  <c r="H30" i="13" s="1"/>
  <c r="G36" i="13"/>
  <c r="G18" i="13"/>
  <c r="G38" i="13"/>
  <c r="H38" i="13" s="1"/>
  <c r="G37" i="13"/>
  <c r="H37" i="13" s="1"/>
  <c r="G35" i="13"/>
  <c r="G34" i="13"/>
  <c r="H34" i="13" s="1"/>
  <c r="G33" i="13"/>
  <c r="H33" i="13" s="1"/>
  <c r="G32" i="13"/>
  <c r="H32" i="13" s="1"/>
  <c r="G31" i="13"/>
  <c r="H31" i="13" s="1"/>
  <c r="G28" i="13"/>
  <c r="G27" i="13"/>
  <c r="H27" i="13" s="1"/>
  <c r="G26" i="13"/>
  <c r="G23" i="13"/>
  <c r="G22" i="13"/>
  <c r="H22" i="13" s="1"/>
  <c r="G19" i="13"/>
  <c r="H19" i="13" s="1"/>
  <c r="H21" i="13"/>
  <c r="R4" i="10"/>
  <c r="V4" i="10" s="1"/>
  <c r="H25" i="13"/>
  <c r="H29" i="13"/>
  <c r="H35" i="13"/>
  <c r="H39" i="13"/>
  <c r="H41" i="13"/>
  <c r="H43" i="13"/>
  <c r="H46" i="13"/>
  <c r="H23" i="13"/>
  <c r="H24" i="13"/>
  <c r="H26" i="13"/>
  <c r="H28" i="13"/>
  <c r="H36" i="13"/>
  <c r="H40" i="13"/>
  <c r="H42" i="13"/>
  <c r="H45" i="13"/>
  <c r="H47" i="13"/>
  <c r="G20" i="13"/>
  <c r="H20" i="13" s="1"/>
  <c r="H18" i="13"/>
  <c r="H17" i="13"/>
  <c r="H16" i="13"/>
  <c r="AX1" i="10"/>
  <c r="AB4" i="10"/>
  <c r="AQ4" i="10" s="1"/>
  <c r="H4" i="10"/>
  <c r="AM4" i="10" s="1"/>
  <c r="AR4" i="10"/>
  <c r="AK4" i="10"/>
  <c r="C4" i="10"/>
  <c r="M4" i="10"/>
  <c r="W4" i="10"/>
  <c r="AR52" i="7"/>
  <c r="I58" i="9" s="1"/>
  <c r="AQ52" i="7"/>
  <c r="H58" i="9" s="1"/>
  <c r="AP52" i="7"/>
  <c r="G58" i="9" s="1"/>
  <c r="AO52" i="7"/>
  <c r="F58" i="9" s="1"/>
  <c r="AN52" i="7"/>
  <c r="E58" i="9" s="1"/>
  <c r="AM52" i="7"/>
  <c r="D58" i="9" s="1"/>
  <c r="AL52" i="7"/>
  <c r="C58" i="9" s="1"/>
  <c r="AR51" i="7"/>
  <c r="I57" i="9" s="1"/>
  <c r="AQ51" i="7"/>
  <c r="H57" i="9" s="1"/>
  <c r="AP51" i="7"/>
  <c r="G57" i="9" s="1"/>
  <c r="AO51" i="7"/>
  <c r="F57" i="9" s="1"/>
  <c r="AN51" i="7"/>
  <c r="E57" i="9" s="1"/>
  <c r="AM51" i="7"/>
  <c r="D57" i="9" s="1"/>
  <c r="AL51" i="7"/>
  <c r="C57" i="9" s="1"/>
  <c r="AR50" i="7"/>
  <c r="I56" i="9" s="1"/>
  <c r="AQ50" i="7"/>
  <c r="H56" i="9" s="1"/>
  <c r="AP50" i="7"/>
  <c r="G56" i="9" s="1"/>
  <c r="AO50" i="7"/>
  <c r="F56" i="9" s="1"/>
  <c r="AN50" i="7"/>
  <c r="E56" i="9" s="1"/>
  <c r="AM50" i="7"/>
  <c r="D56" i="9" s="1"/>
  <c r="AL50" i="7"/>
  <c r="C56" i="9" s="1"/>
  <c r="AR49" i="7"/>
  <c r="I55" i="9" s="1"/>
  <c r="AQ49" i="7"/>
  <c r="H55" i="9" s="1"/>
  <c r="AP49" i="7"/>
  <c r="G55" i="9" s="1"/>
  <c r="AO49" i="7"/>
  <c r="F55" i="9" s="1"/>
  <c r="AN49" i="7"/>
  <c r="E55" i="9" s="1"/>
  <c r="AM49" i="7"/>
  <c r="D55" i="9" s="1"/>
  <c r="AL49" i="7"/>
  <c r="C55" i="9" s="1"/>
  <c r="AR48" i="7"/>
  <c r="I54" i="9" s="1"/>
  <c r="AQ48" i="7"/>
  <c r="H54" i="9" s="1"/>
  <c r="AP48" i="7"/>
  <c r="G54" i="9" s="1"/>
  <c r="AO48" i="7"/>
  <c r="F54" i="9" s="1"/>
  <c r="AN48" i="7"/>
  <c r="E54" i="9" s="1"/>
  <c r="AM48" i="7"/>
  <c r="D54" i="9" s="1"/>
  <c r="AL48" i="7"/>
  <c r="C54" i="9" s="1"/>
  <c r="AR47" i="7"/>
  <c r="I53" i="9" s="1"/>
  <c r="AQ47" i="7"/>
  <c r="H53" i="9" s="1"/>
  <c r="AP47" i="7"/>
  <c r="G53" i="9" s="1"/>
  <c r="AO47" i="7"/>
  <c r="F53" i="9" s="1"/>
  <c r="AN47" i="7"/>
  <c r="E53" i="9" s="1"/>
  <c r="AM47" i="7"/>
  <c r="D53" i="9" s="1"/>
  <c r="AL47" i="7"/>
  <c r="C53" i="9" s="1"/>
  <c r="AR46" i="7"/>
  <c r="I52" i="9" s="1"/>
  <c r="AQ46" i="7"/>
  <c r="H52" i="9" s="1"/>
  <c r="AP46" i="7"/>
  <c r="G52" i="9" s="1"/>
  <c r="AO46" i="7"/>
  <c r="F52" i="9" s="1"/>
  <c r="AN46" i="7"/>
  <c r="E52" i="9" s="1"/>
  <c r="AM46" i="7"/>
  <c r="D52" i="9" s="1"/>
  <c r="AL46" i="7"/>
  <c r="C52" i="9" s="1"/>
  <c r="AR45" i="7"/>
  <c r="I51" i="9" s="1"/>
  <c r="AQ45" i="7"/>
  <c r="H51" i="9" s="1"/>
  <c r="AP45" i="7"/>
  <c r="G51" i="9" s="1"/>
  <c r="AO45" i="7"/>
  <c r="F51" i="9" s="1"/>
  <c r="AN45" i="7"/>
  <c r="E51" i="9" s="1"/>
  <c r="AM45" i="7"/>
  <c r="D51" i="9" s="1"/>
  <c r="AL45" i="7"/>
  <c r="C51" i="9" s="1"/>
  <c r="AR44" i="7"/>
  <c r="I50" i="9" s="1"/>
  <c r="AQ44" i="7"/>
  <c r="H50" i="9" s="1"/>
  <c r="AP44" i="7"/>
  <c r="G50" i="9" s="1"/>
  <c r="AO44" i="7"/>
  <c r="F50" i="9" s="1"/>
  <c r="AN44" i="7"/>
  <c r="E50" i="9" s="1"/>
  <c r="AM44" i="7"/>
  <c r="D50" i="9" s="1"/>
  <c r="AL44" i="7"/>
  <c r="C50" i="9" s="1"/>
  <c r="AR43" i="7"/>
  <c r="I49" i="9" s="1"/>
  <c r="AQ43" i="7"/>
  <c r="H49" i="9" s="1"/>
  <c r="AP43" i="7"/>
  <c r="G49" i="9" s="1"/>
  <c r="AO43" i="7"/>
  <c r="F49" i="9" s="1"/>
  <c r="AN43" i="7"/>
  <c r="E49" i="9" s="1"/>
  <c r="AM43" i="7"/>
  <c r="D49" i="9" s="1"/>
  <c r="AL43" i="7"/>
  <c r="C49" i="9" s="1"/>
  <c r="AR42" i="7"/>
  <c r="I48" i="9" s="1"/>
  <c r="AQ42" i="7"/>
  <c r="H48" i="9" s="1"/>
  <c r="AP42" i="7"/>
  <c r="G48" i="9" s="1"/>
  <c r="AO42" i="7"/>
  <c r="F48" i="9" s="1"/>
  <c r="AN42" i="7"/>
  <c r="E48" i="9" s="1"/>
  <c r="AM42" i="7"/>
  <c r="D48" i="9" s="1"/>
  <c r="AL42" i="7"/>
  <c r="C48" i="9" s="1"/>
  <c r="AR41" i="7"/>
  <c r="I47" i="9" s="1"/>
  <c r="AQ41" i="7"/>
  <c r="H47" i="9" s="1"/>
  <c r="AP41" i="7"/>
  <c r="G47" i="9" s="1"/>
  <c r="AO41" i="7"/>
  <c r="F47" i="9" s="1"/>
  <c r="AN41" i="7"/>
  <c r="E47" i="9" s="1"/>
  <c r="AM41" i="7"/>
  <c r="D47" i="9" s="1"/>
  <c r="AL41" i="7"/>
  <c r="C47" i="9" s="1"/>
  <c r="AR40" i="7"/>
  <c r="I46" i="9" s="1"/>
  <c r="AQ40" i="7"/>
  <c r="H46" i="9" s="1"/>
  <c r="AP40" i="7"/>
  <c r="G46" i="9" s="1"/>
  <c r="AO40" i="7"/>
  <c r="F46" i="9" s="1"/>
  <c r="AN40" i="7"/>
  <c r="E46" i="9" s="1"/>
  <c r="AM40" i="7"/>
  <c r="D46" i="9" s="1"/>
  <c r="AL40" i="7"/>
  <c r="C46" i="9" s="1"/>
  <c r="AR39" i="7"/>
  <c r="I45" i="9" s="1"/>
  <c r="AQ39" i="7"/>
  <c r="H45" i="9" s="1"/>
  <c r="AP39" i="7"/>
  <c r="G45" i="9" s="1"/>
  <c r="AO39" i="7"/>
  <c r="F45" i="9" s="1"/>
  <c r="AN39" i="7"/>
  <c r="E45" i="9" s="1"/>
  <c r="AM39" i="7"/>
  <c r="D45" i="9" s="1"/>
  <c r="AL39" i="7"/>
  <c r="C45" i="9" s="1"/>
  <c r="AR38" i="7"/>
  <c r="I44" i="9" s="1"/>
  <c r="AQ38" i="7"/>
  <c r="H44" i="9" s="1"/>
  <c r="AP38" i="7"/>
  <c r="G44" i="9" s="1"/>
  <c r="AO38" i="7"/>
  <c r="F44" i="9" s="1"/>
  <c r="AN38" i="7"/>
  <c r="E44" i="9" s="1"/>
  <c r="AM38" i="7"/>
  <c r="D44" i="9" s="1"/>
  <c r="AL38" i="7"/>
  <c r="C44" i="9" s="1"/>
  <c r="AR37" i="7"/>
  <c r="I43" i="9" s="1"/>
  <c r="AQ37" i="7"/>
  <c r="H43" i="9" s="1"/>
  <c r="AP37" i="7"/>
  <c r="G43" i="9" s="1"/>
  <c r="AO37" i="7"/>
  <c r="F43" i="9" s="1"/>
  <c r="AN37" i="7"/>
  <c r="E43" i="9" s="1"/>
  <c r="AM37" i="7"/>
  <c r="D43" i="9" s="1"/>
  <c r="AL37" i="7"/>
  <c r="C43" i="9" s="1"/>
  <c r="AR36" i="7"/>
  <c r="I42" i="9" s="1"/>
  <c r="AQ36" i="7"/>
  <c r="H42" i="9" s="1"/>
  <c r="AP36" i="7"/>
  <c r="G42" i="9" s="1"/>
  <c r="AO36" i="7"/>
  <c r="F42" i="9" s="1"/>
  <c r="AN36" i="7"/>
  <c r="E42" i="9" s="1"/>
  <c r="AM36" i="7"/>
  <c r="D42" i="9" s="1"/>
  <c r="AL36" i="7"/>
  <c r="C42" i="9" s="1"/>
  <c r="AR35" i="7"/>
  <c r="I41" i="9" s="1"/>
  <c r="AQ35" i="7"/>
  <c r="H41" i="9" s="1"/>
  <c r="AP35" i="7"/>
  <c r="G41" i="9" s="1"/>
  <c r="AO35" i="7"/>
  <c r="F41" i="9" s="1"/>
  <c r="AN35" i="7"/>
  <c r="E41" i="9" s="1"/>
  <c r="AM35" i="7"/>
  <c r="D41" i="9" s="1"/>
  <c r="AL35" i="7"/>
  <c r="C41" i="9" s="1"/>
  <c r="AR34" i="7"/>
  <c r="I40" i="9" s="1"/>
  <c r="AQ34" i="7"/>
  <c r="H40" i="9" s="1"/>
  <c r="AP34" i="7"/>
  <c r="G40" i="9" s="1"/>
  <c r="AO34" i="7"/>
  <c r="F40" i="9" s="1"/>
  <c r="AN34" i="7"/>
  <c r="E40" i="9" s="1"/>
  <c r="AM34" i="7"/>
  <c r="D40" i="9" s="1"/>
  <c r="AL34" i="7"/>
  <c r="C40" i="9" s="1"/>
  <c r="AR33" i="7"/>
  <c r="I39" i="9" s="1"/>
  <c r="AQ33" i="7"/>
  <c r="H39" i="9" s="1"/>
  <c r="AP33" i="7"/>
  <c r="G39" i="9" s="1"/>
  <c r="AO33" i="7"/>
  <c r="F39" i="9" s="1"/>
  <c r="AN33" i="7"/>
  <c r="E39" i="9" s="1"/>
  <c r="AM33" i="7"/>
  <c r="D39" i="9" s="1"/>
  <c r="AL33" i="7"/>
  <c r="C39" i="9" s="1"/>
  <c r="AR32" i="7"/>
  <c r="I38" i="9" s="1"/>
  <c r="AQ32" i="7"/>
  <c r="H38" i="9" s="1"/>
  <c r="AP32" i="7"/>
  <c r="G38" i="9" s="1"/>
  <c r="AO32" i="7"/>
  <c r="F38" i="9" s="1"/>
  <c r="AN32" i="7"/>
  <c r="E38" i="9" s="1"/>
  <c r="AM32" i="7"/>
  <c r="D38" i="9" s="1"/>
  <c r="AL32" i="7"/>
  <c r="C38" i="9" s="1"/>
  <c r="AR31" i="7"/>
  <c r="I37" i="9" s="1"/>
  <c r="AQ31" i="7"/>
  <c r="H37" i="9" s="1"/>
  <c r="AP31" i="7"/>
  <c r="G37" i="9" s="1"/>
  <c r="AO31" i="7"/>
  <c r="F37" i="9" s="1"/>
  <c r="AN31" i="7"/>
  <c r="E37" i="9" s="1"/>
  <c r="AM31" i="7"/>
  <c r="D37" i="9" s="1"/>
  <c r="AL31" i="7"/>
  <c r="C37" i="9" s="1"/>
  <c r="AR30" i="7"/>
  <c r="I36" i="9" s="1"/>
  <c r="AQ30" i="7"/>
  <c r="H36" i="9" s="1"/>
  <c r="AP30" i="7"/>
  <c r="G36" i="9" s="1"/>
  <c r="AO30" i="7"/>
  <c r="F36" i="9" s="1"/>
  <c r="AN30" i="7"/>
  <c r="E36" i="9" s="1"/>
  <c r="AM30" i="7"/>
  <c r="D36" i="9" s="1"/>
  <c r="AL30" i="7"/>
  <c r="C36" i="9" s="1"/>
  <c r="AR29" i="7"/>
  <c r="I35" i="9" s="1"/>
  <c r="AQ29" i="7"/>
  <c r="H35" i="9" s="1"/>
  <c r="AP29" i="7"/>
  <c r="G35" i="9" s="1"/>
  <c r="AO29" i="7"/>
  <c r="F35" i="9" s="1"/>
  <c r="AN29" i="7"/>
  <c r="E35" i="9" s="1"/>
  <c r="AM29" i="7"/>
  <c r="D35" i="9" s="1"/>
  <c r="AL29" i="7"/>
  <c r="C35" i="9" s="1"/>
  <c r="AR28" i="7"/>
  <c r="I34" i="9" s="1"/>
  <c r="AQ28" i="7"/>
  <c r="H34" i="9" s="1"/>
  <c r="AP28" i="7"/>
  <c r="G34" i="9" s="1"/>
  <c r="AO28" i="7"/>
  <c r="F34" i="9" s="1"/>
  <c r="AN28" i="7"/>
  <c r="E34" i="9" s="1"/>
  <c r="AM28" i="7"/>
  <c r="D34" i="9" s="1"/>
  <c r="AL28" i="7"/>
  <c r="C34" i="9" s="1"/>
  <c r="AR27" i="7"/>
  <c r="I33" i="9" s="1"/>
  <c r="AQ27" i="7"/>
  <c r="H33" i="9" s="1"/>
  <c r="AP27" i="7"/>
  <c r="G33" i="9" s="1"/>
  <c r="AO27" i="7"/>
  <c r="F33" i="9" s="1"/>
  <c r="AN27" i="7"/>
  <c r="E33" i="9" s="1"/>
  <c r="AM27" i="7"/>
  <c r="D33" i="9" s="1"/>
  <c r="AL27" i="7"/>
  <c r="C33" i="9" s="1"/>
  <c r="AR26" i="7"/>
  <c r="I32" i="9" s="1"/>
  <c r="AQ26" i="7"/>
  <c r="H32" i="9" s="1"/>
  <c r="AP26" i="7"/>
  <c r="G32" i="9" s="1"/>
  <c r="AO26" i="7"/>
  <c r="F32" i="9" s="1"/>
  <c r="AN26" i="7"/>
  <c r="E32" i="9" s="1"/>
  <c r="AM26" i="7"/>
  <c r="D32" i="9" s="1"/>
  <c r="AL26" i="7"/>
  <c r="C32" i="9" s="1"/>
  <c r="AR25" i="7"/>
  <c r="I31" i="9" s="1"/>
  <c r="AQ25" i="7"/>
  <c r="H31" i="9" s="1"/>
  <c r="AP25" i="7"/>
  <c r="G31" i="9" s="1"/>
  <c r="AO25" i="7"/>
  <c r="F31" i="9" s="1"/>
  <c r="AN25" i="7"/>
  <c r="E31" i="9" s="1"/>
  <c r="AM25" i="7"/>
  <c r="D31" i="9" s="1"/>
  <c r="AL25" i="7"/>
  <c r="C31" i="9" s="1"/>
  <c r="AR24" i="7"/>
  <c r="I30" i="9" s="1"/>
  <c r="AQ24" i="7"/>
  <c r="H30" i="9" s="1"/>
  <c r="AP24" i="7"/>
  <c r="G30" i="9" s="1"/>
  <c r="AO24" i="7"/>
  <c r="F30" i="9" s="1"/>
  <c r="AN24" i="7"/>
  <c r="E30" i="9" s="1"/>
  <c r="AM24" i="7"/>
  <c r="D30" i="9" s="1"/>
  <c r="AL24" i="7"/>
  <c r="C30" i="9" s="1"/>
  <c r="AR23" i="7"/>
  <c r="I29" i="9" s="1"/>
  <c r="AQ23" i="7"/>
  <c r="H29" i="9" s="1"/>
  <c r="AP23" i="7"/>
  <c r="G29" i="9" s="1"/>
  <c r="AO23" i="7"/>
  <c r="F29" i="9" s="1"/>
  <c r="AN23" i="7"/>
  <c r="E29" i="9" s="1"/>
  <c r="AM23" i="7"/>
  <c r="D29" i="9" s="1"/>
  <c r="AL23" i="7"/>
  <c r="C29" i="9" s="1"/>
  <c r="AR22" i="7"/>
  <c r="I28" i="9" s="1"/>
  <c r="AQ22" i="7"/>
  <c r="H28" i="9" s="1"/>
  <c r="AP22" i="7"/>
  <c r="G28" i="9" s="1"/>
  <c r="AO22" i="7"/>
  <c r="F28" i="9" s="1"/>
  <c r="AN22" i="7"/>
  <c r="E28" i="9" s="1"/>
  <c r="AM22" i="7"/>
  <c r="D28" i="9" s="1"/>
  <c r="AL22" i="7"/>
  <c r="C28" i="9" s="1"/>
  <c r="AR21" i="7"/>
  <c r="I27" i="9" s="1"/>
  <c r="AQ21" i="7"/>
  <c r="H27" i="9" s="1"/>
  <c r="AP21" i="7"/>
  <c r="G27" i="9" s="1"/>
  <c r="AO21" i="7"/>
  <c r="F27" i="9" s="1"/>
  <c r="AN21" i="7"/>
  <c r="E27" i="9" s="1"/>
  <c r="AM21" i="7"/>
  <c r="D27" i="9" s="1"/>
  <c r="AL21" i="7"/>
  <c r="C27" i="9" s="1"/>
  <c r="AR20" i="7"/>
  <c r="I26" i="9" s="1"/>
  <c r="AQ20" i="7"/>
  <c r="H26" i="9" s="1"/>
  <c r="AP20" i="7"/>
  <c r="G26" i="9" s="1"/>
  <c r="AO20" i="7"/>
  <c r="F26" i="9" s="1"/>
  <c r="AN20" i="7"/>
  <c r="E26" i="9" s="1"/>
  <c r="AM20" i="7"/>
  <c r="D26" i="9" s="1"/>
  <c r="AL20" i="7"/>
  <c r="C26" i="9" s="1"/>
  <c r="AR19" i="7"/>
  <c r="I25" i="9" s="1"/>
  <c r="AQ19" i="7"/>
  <c r="H25" i="9" s="1"/>
  <c r="AP19" i="7"/>
  <c r="G25" i="9" s="1"/>
  <c r="AO19" i="7"/>
  <c r="F25" i="9" s="1"/>
  <c r="AN19" i="7"/>
  <c r="E25" i="9" s="1"/>
  <c r="AM19" i="7"/>
  <c r="D25" i="9" s="1"/>
  <c r="AL19" i="7"/>
  <c r="C25" i="9" s="1"/>
  <c r="AR18" i="7"/>
  <c r="I24" i="9" s="1"/>
  <c r="AQ18" i="7"/>
  <c r="H24" i="9" s="1"/>
  <c r="AP18" i="7"/>
  <c r="G24" i="9" s="1"/>
  <c r="AO18" i="7"/>
  <c r="F24" i="9" s="1"/>
  <c r="AN18" i="7"/>
  <c r="E24" i="9" s="1"/>
  <c r="AM18" i="7"/>
  <c r="D24" i="9" s="1"/>
  <c r="AL18" i="7"/>
  <c r="C24" i="9" s="1"/>
  <c r="AR17" i="7"/>
  <c r="I23" i="9" s="1"/>
  <c r="AQ17" i="7"/>
  <c r="H23" i="9" s="1"/>
  <c r="AP17" i="7"/>
  <c r="G23" i="9" s="1"/>
  <c r="AO17" i="7"/>
  <c r="F23" i="9" s="1"/>
  <c r="AN17" i="7"/>
  <c r="E23" i="9" s="1"/>
  <c r="AM17" i="7"/>
  <c r="D23" i="9" s="1"/>
  <c r="AL17" i="7"/>
  <c r="C23" i="9" s="1"/>
  <c r="AR16" i="7"/>
  <c r="I22" i="9" s="1"/>
  <c r="AQ16" i="7"/>
  <c r="H22" i="9" s="1"/>
  <c r="AP16" i="7"/>
  <c r="G22" i="9" s="1"/>
  <c r="AO16" i="7"/>
  <c r="F22" i="9" s="1"/>
  <c r="AN16" i="7"/>
  <c r="E22" i="9" s="1"/>
  <c r="AM16" i="7"/>
  <c r="D22" i="9" s="1"/>
  <c r="AL16" i="7"/>
  <c r="C22" i="9" s="1"/>
  <c r="AR15" i="7"/>
  <c r="I21" i="9" s="1"/>
  <c r="AQ15" i="7"/>
  <c r="H21" i="9" s="1"/>
  <c r="AP15" i="7"/>
  <c r="G21" i="9" s="1"/>
  <c r="AO15" i="7"/>
  <c r="F21" i="9" s="1"/>
  <c r="AN15" i="7"/>
  <c r="E21" i="9" s="1"/>
  <c r="AM15" i="7"/>
  <c r="D21" i="9" s="1"/>
  <c r="AL15" i="7"/>
  <c r="C21" i="9" s="1"/>
  <c r="AR14" i="7"/>
  <c r="I20" i="9" s="1"/>
  <c r="AQ14" i="7"/>
  <c r="H20" i="9" s="1"/>
  <c r="AP14" i="7"/>
  <c r="G20" i="9" s="1"/>
  <c r="AO14" i="7"/>
  <c r="F20" i="9" s="1"/>
  <c r="AN14" i="7"/>
  <c r="E20" i="9" s="1"/>
  <c r="AM14" i="7"/>
  <c r="D20" i="9" s="1"/>
  <c r="AL14" i="7"/>
  <c r="C20" i="9" s="1"/>
  <c r="AR13" i="7"/>
  <c r="I19" i="9" s="1"/>
  <c r="AQ13" i="7"/>
  <c r="H19" i="9" s="1"/>
  <c r="AP13" i="7"/>
  <c r="G19" i="9" s="1"/>
  <c r="AO13" i="7"/>
  <c r="F19" i="9" s="1"/>
  <c r="AN13" i="7"/>
  <c r="E19" i="9" s="1"/>
  <c r="AM13" i="7"/>
  <c r="D19" i="9" s="1"/>
  <c r="AL13" i="7"/>
  <c r="C19" i="9" s="1"/>
  <c r="AR12" i="7"/>
  <c r="I18" i="9" s="1"/>
  <c r="AQ12" i="7"/>
  <c r="H18" i="9" s="1"/>
  <c r="AP12" i="7"/>
  <c r="G18" i="9" s="1"/>
  <c r="AO12" i="7"/>
  <c r="F18" i="9" s="1"/>
  <c r="AN12" i="7"/>
  <c r="E18" i="9" s="1"/>
  <c r="AM12" i="7"/>
  <c r="D18" i="9" s="1"/>
  <c r="AL12" i="7"/>
  <c r="C18" i="9" s="1"/>
  <c r="AR11" i="7"/>
  <c r="I17" i="9" s="1"/>
  <c r="AQ11" i="7"/>
  <c r="H17" i="9" s="1"/>
  <c r="AP11" i="7"/>
  <c r="G17" i="9" s="1"/>
  <c r="AO11" i="7"/>
  <c r="F17" i="9" s="1"/>
  <c r="AN11" i="7"/>
  <c r="E17" i="9" s="1"/>
  <c r="AM11" i="7"/>
  <c r="D17" i="9" s="1"/>
  <c r="AL11" i="7"/>
  <c r="C17" i="9" s="1"/>
  <c r="AR10" i="7"/>
  <c r="I16" i="9" s="1"/>
  <c r="AQ10" i="7"/>
  <c r="H16" i="9" s="1"/>
  <c r="AP10" i="7"/>
  <c r="G16" i="9" s="1"/>
  <c r="AO10" i="7"/>
  <c r="F16" i="9" s="1"/>
  <c r="AN10" i="7"/>
  <c r="E16" i="9" s="1"/>
  <c r="AM10" i="7"/>
  <c r="D16" i="9" s="1"/>
  <c r="AL10" i="7"/>
  <c r="C16" i="9" s="1"/>
  <c r="AR9" i="7"/>
  <c r="I15" i="9" s="1"/>
  <c r="AQ9" i="7"/>
  <c r="H15" i="9" s="1"/>
  <c r="AP9" i="7"/>
  <c r="G15" i="9" s="1"/>
  <c r="AO9" i="7"/>
  <c r="F15" i="9" s="1"/>
  <c r="AN9" i="7"/>
  <c r="E15" i="9" s="1"/>
  <c r="AM9" i="7"/>
  <c r="D15" i="9" s="1"/>
  <c r="AL9" i="7"/>
  <c r="C15" i="9" s="1"/>
  <c r="A9" i="7"/>
  <c r="A10" i="7" s="1"/>
  <c r="A11" i="7" s="1"/>
  <c r="AR8" i="7"/>
  <c r="I14" i="9" s="1"/>
  <c r="AQ8" i="7"/>
  <c r="H14" i="9" s="1"/>
  <c r="AP8" i="7"/>
  <c r="G14" i="9" s="1"/>
  <c r="AO8" i="7"/>
  <c r="F14" i="9" s="1"/>
  <c r="AN8" i="7"/>
  <c r="E14" i="9" s="1"/>
  <c r="AM8" i="7"/>
  <c r="D14" i="9" s="1"/>
  <c r="AL8" i="7"/>
  <c r="C14" i="9" s="1"/>
  <c r="AG4" i="7"/>
  <c r="AR4" i="7" s="1"/>
  <c r="AB4" i="7"/>
  <c r="AQ4" i="7" s="1"/>
  <c r="W4" i="7"/>
  <c r="AP4" i="7" s="1"/>
  <c r="R4" i="7"/>
  <c r="V4" i="7" s="1"/>
  <c r="M4" i="7"/>
  <c r="AN4" i="7" s="1"/>
  <c r="H4" i="7"/>
  <c r="AM4" i="7" s="1"/>
  <c r="C4" i="7"/>
  <c r="AL4" i="7" s="1"/>
  <c r="AX1" i="7"/>
  <c r="C9" i="6"/>
  <c r="S11" i="6"/>
  <c r="C11" i="6"/>
  <c r="L9" i="6"/>
  <c r="AF4" i="10" l="1"/>
  <c r="AO4" i="10"/>
  <c r="AK4" i="7"/>
  <c r="G4" i="7"/>
  <c r="L4" i="10"/>
  <c r="AL4" i="10"/>
  <c r="G4" i="10"/>
  <c r="AN4" i="10"/>
  <c r="Q4" i="10"/>
  <c r="AP4" i="10"/>
  <c r="AA4" i="10"/>
  <c r="AA4" i="7"/>
  <c r="Q4" i="7"/>
  <c r="AO4" i="7"/>
  <c r="A12" i="7"/>
  <c r="A13" i="7" s="1"/>
  <c r="A14" i="7" s="1"/>
  <c r="L4" i="7"/>
  <c r="AF4" i="7"/>
  <c r="AL9" i="1"/>
  <c r="C15" i="5" s="1"/>
  <c r="AM9" i="1"/>
  <c r="D15" i="5" s="1"/>
  <c r="AN9" i="1"/>
  <c r="E15" i="5" s="1"/>
  <c r="AO9" i="1"/>
  <c r="F15" i="5" s="1"/>
  <c r="AP9" i="1"/>
  <c r="G15" i="5" s="1"/>
  <c r="AQ9" i="1"/>
  <c r="H15" i="5" s="1"/>
  <c r="AR9" i="1"/>
  <c r="I15" i="5" s="1"/>
  <c r="AL10" i="1"/>
  <c r="C16" i="5" s="1"/>
  <c r="AM10" i="1"/>
  <c r="D16" i="5" s="1"/>
  <c r="AN10" i="1"/>
  <c r="E16" i="5" s="1"/>
  <c r="AO10" i="1"/>
  <c r="F16" i="5" s="1"/>
  <c r="AP10" i="1"/>
  <c r="G16" i="5" s="1"/>
  <c r="AQ10" i="1"/>
  <c r="H16" i="5" s="1"/>
  <c r="AR10" i="1"/>
  <c r="I16" i="5" s="1"/>
  <c r="AL11" i="1"/>
  <c r="C17" i="5" s="1"/>
  <c r="AM11" i="1"/>
  <c r="D17" i="5" s="1"/>
  <c r="AN11" i="1"/>
  <c r="E17" i="5" s="1"/>
  <c r="AO11" i="1"/>
  <c r="F17" i="5" s="1"/>
  <c r="AP11" i="1"/>
  <c r="G17" i="5" s="1"/>
  <c r="AQ11" i="1"/>
  <c r="H17" i="5" s="1"/>
  <c r="AR11" i="1"/>
  <c r="I17" i="5" s="1"/>
  <c r="AL12" i="1"/>
  <c r="C18" i="5" s="1"/>
  <c r="AM12" i="1"/>
  <c r="D18" i="5" s="1"/>
  <c r="AN12" i="1"/>
  <c r="E18" i="5" s="1"/>
  <c r="AO12" i="1"/>
  <c r="F18" i="5" s="1"/>
  <c r="AP12" i="1"/>
  <c r="G18" i="5" s="1"/>
  <c r="AQ12" i="1"/>
  <c r="H18" i="5" s="1"/>
  <c r="AR12" i="1"/>
  <c r="I18" i="5" s="1"/>
  <c r="AL13" i="1"/>
  <c r="C19" i="5" s="1"/>
  <c r="AM13" i="1"/>
  <c r="D19" i="5" s="1"/>
  <c r="AN13" i="1"/>
  <c r="E19" i="5" s="1"/>
  <c r="AO13" i="1"/>
  <c r="F19" i="5" s="1"/>
  <c r="AP13" i="1"/>
  <c r="G19" i="5" s="1"/>
  <c r="AQ13" i="1"/>
  <c r="H19" i="5" s="1"/>
  <c r="AR13" i="1"/>
  <c r="I19" i="5" s="1"/>
  <c r="AL14" i="1"/>
  <c r="C20" i="5" s="1"/>
  <c r="AM14" i="1"/>
  <c r="D20" i="5" s="1"/>
  <c r="AN14" i="1"/>
  <c r="E20" i="5" s="1"/>
  <c r="AO14" i="1"/>
  <c r="F20" i="5" s="1"/>
  <c r="AP14" i="1"/>
  <c r="G20" i="5" s="1"/>
  <c r="AQ14" i="1"/>
  <c r="H20" i="5" s="1"/>
  <c r="AR14" i="1"/>
  <c r="I20" i="5" s="1"/>
  <c r="AL15" i="1"/>
  <c r="C21" i="5" s="1"/>
  <c r="AM15" i="1"/>
  <c r="D21" i="5" s="1"/>
  <c r="AN15" i="1"/>
  <c r="E21" i="5" s="1"/>
  <c r="AO15" i="1"/>
  <c r="F21" i="5" s="1"/>
  <c r="AP15" i="1"/>
  <c r="G21" i="5" s="1"/>
  <c r="AQ15" i="1"/>
  <c r="H21" i="5" s="1"/>
  <c r="AR15" i="1"/>
  <c r="I21" i="5" s="1"/>
  <c r="AL16" i="1"/>
  <c r="C22" i="5" s="1"/>
  <c r="AM16" i="1"/>
  <c r="D22" i="5" s="1"/>
  <c r="AN16" i="1"/>
  <c r="E22" i="5" s="1"/>
  <c r="AO16" i="1"/>
  <c r="F22" i="5" s="1"/>
  <c r="AP16" i="1"/>
  <c r="G22" i="5" s="1"/>
  <c r="AQ16" i="1"/>
  <c r="H22" i="5" s="1"/>
  <c r="AR16" i="1"/>
  <c r="I22" i="5" s="1"/>
  <c r="AL17" i="1"/>
  <c r="C23" i="5" s="1"/>
  <c r="AM17" i="1"/>
  <c r="D23" i="5" s="1"/>
  <c r="AN17" i="1"/>
  <c r="E23" i="5" s="1"/>
  <c r="AO17" i="1"/>
  <c r="F23" i="5" s="1"/>
  <c r="AP17" i="1"/>
  <c r="G23" i="5" s="1"/>
  <c r="AQ17" i="1"/>
  <c r="H23" i="5" s="1"/>
  <c r="AR17" i="1"/>
  <c r="I23" i="5" s="1"/>
  <c r="AL18" i="1"/>
  <c r="C24" i="5" s="1"/>
  <c r="AM18" i="1"/>
  <c r="D24" i="5" s="1"/>
  <c r="AN18" i="1"/>
  <c r="E24" i="5" s="1"/>
  <c r="AO18" i="1"/>
  <c r="F24" i="5" s="1"/>
  <c r="AP18" i="1"/>
  <c r="G24" i="5" s="1"/>
  <c r="AQ18" i="1"/>
  <c r="H24" i="5" s="1"/>
  <c r="AR18" i="1"/>
  <c r="I24" i="5" s="1"/>
  <c r="AL19" i="1"/>
  <c r="C25" i="5" s="1"/>
  <c r="AM19" i="1"/>
  <c r="D25" i="5" s="1"/>
  <c r="AN19" i="1"/>
  <c r="E25" i="5" s="1"/>
  <c r="AO19" i="1"/>
  <c r="F25" i="5" s="1"/>
  <c r="AP19" i="1"/>
  <c r="G25" i="5" s="1"/>
  <c r="AQ19" i="1"/>
  <c r="H25" i="5" s="1"/>
  <c r="AR19" i="1"/>
  <c r="I25" i="5" s="1"/>
  <c r="AL20" i="1"/>
  <c r="C26" i="5" s="1"/>
  <c r="AM20" i="1"/>
  <c r="D26" i="5" s="1"/>
  <c r="AN20" i="1"/>
  <c r="E26" i="5" s="1"/>
  <c r="AO20" i="1"/>
  <c r="F26" i="5" s="1"/>
  <c r="AP20" i="1"/>
  <c r="G26" i="5" s="1"/>
  <c r="AQ20" i="1"/>
  <c r="H26" i="5" s="1"/>
  <c r="AR20" i="1"/>
  <c r="I26" i="5" s="1"/>
  <c r="AL21" i="1"/>
  <c r="C27" i="5" s="1"/>
  <c r="AM21" i="1"/>
  <c r="D27" i="5" s="1"/>
  <c r="AN21" i="1"/>
  <c r="E27" i="5" s="1"/>
  <c r="AO21" i="1"/>
  <c r="F27" i="5" s="1"/>
  <c r="AP21" i="1"/>
  <c r="G27" i="5" s="1"/>
  <c r="AQ21" i="1"/>
  <c r="H27" i="5" s="1"/>
  <c r="AR21" i="1"/>
  <c r="I27" i="5" s="1"/>
  <c r="AL22" i="1"/>
  <c r="C28" i="5" s="1"/>
  <c r="AM22" i="1"/>
  <c r="D28" i="5" s="1"/>
  <c r="AN22" i="1"/>
  <c r="E28" i="5" s="1"/>
  <c r="AO22" i="1"/>
  <c r="F28" i="5" s="1"/>
  <c r="AP22" i="1"/>
  <c r="G28" i="5" s="1"/>
  <c r="AQ22" i="1"/>
  <c r="H28" i="5" s="1"/>
  <c r="AR22" i="1"/>
  <c r="I28" i="5" s="1"/>
  <c r="AL23" i="1"/>
  <c r="C29" i="5" s="1"/>
  <c r="AM23" i="1"/>
  <c r="D29" i="5" s="1"/>
  <c r="AN23" i="1"/>
  <c r="E29" i="5" s="1"/>
  <c r="AO23" i="1"/>
  <c r="F29" i="5" s="1"/>
  <c r="AP23" i="1"/>
  <c r="G29" i="5" s="1"/>
  <c r="AQ23" i="1"/>
  <c r="H29" i="5" s="1"/>
  <c r="AR23" i="1"/>
  <c r="I29" i="5" s="1"/>
  <c r="AL24" i="1"/>
  <c r="C30" i="5" s="1"/>
  <c r="AM24" i="1"/>
  <c r="D30" i="5" s="1"/>
  <c r="AN24" i="1"/>
  <c r="E30" i="5" s="1"/>
  <c r="AO24" i="1"/>
  <c r="F30" i="5" s="1"/>
  <c r="AP24" i="1"/>
  <c r="G30" i="5" s="1"/>
  <c r="AQ24" i="1"/>
  <c r="H30" i="5" s="1"/>
  <c r="AR24" i="1"/>
  <c r="I30" i="5" s="1"/>
  <c r="AL25" i="1"/>
  <c r="C31" i="5" s="1"/>
  <c r="AM25" i="1"/>
  <c r="D31" i="5" s="1"/>
  <c r="AN25" i="1"/>
  <c r="E31" i="5" s="1"/>
  <c r="AO25" i="1"/>
  <c r="F31" i="5" s="1"/>
  <c r="AP25" i="1"/>
  <c r="G31" i="5" s="1"/>
  <c r="AQ25" i="1"/>
  <c r="H31" i="5" s="1"/>
  <c r="AR25" i="1"/>
  <c r="I31" i="5" s="1"/>
  <c r="AL26" i="1"/>
  <c r="C32" i="5" s="1"/>
  <c r="AM26" i="1"/>
  <c r="D32" i="5" s="1"/>
  <c r="AN26" i="1"/>
  <c r="E32" i="5" s="1"/>
  <c r="AO26" i="1"/>
  <c r="F32" i="5" s="1"/>
  <c r="AP26" i="1"/>
  <c r="G32" i="5" s="1"/>
  <c r="AQ26" i="1"/>
  <c r="H32" i="5" s="1"/>
  <c r="AR26" i="1"/>
  <c r="I32" i="5" s="1"/>
  <c r="AL27" i="1"/>
  <c r="C33" i="5" s="1"/>
  <c r="AM27" i="1"/>
  <c r="D33" i="5" s="1"/>
  <c r="AN27" i="1"/>
  <c r="E33" i="5" s="1"/>
  <c r="AO27" i="1"/>
  <c r="F33" i="5" s="1"/>
  <c r="AP27" i="1"/>
  <c r="G33" i="5" s="1"/>
  <c r="AQ27" i="1"/>
  <c r="H33" i="5" s="1"/>
  <c r="AR27" i="1"/>
  <c r="I33" i="5" s="1"/>
  <c r="AL28" i="1"/>
  <c r="C34" i="5" s="1"/>
  <c r="AM28" i="1"/>
  <c r="D34" i="5" s="1"/>
  <c r="AN28" i="1"/>
  <c r="E34" i="5" s="1"/>
  <c r="AO28" i="1"/>
  <c r="F34" i="5" s="1"/>
  <c r="AP28" i="1"/>
  <c r="G34" i="5" s="1"/>
  <c r="AQ28" i="1"/>
  <c r="H34" i="5" s="1"/>
  <c r="AR28" i="1"/>
  <c r="I34" i="5" s="1"/>
  <c r="AL29" i="1"/>
  <c r="C35" i="5" s="1"/>
  <c r="AM29" i="1"/>
  <c r="D35" i="5" s="1"/>
  <c r="AN29" i="1"/>
  <c r="E35" i="5" s="1"/>
  <c r="AO29" i="1"/>
  <c r="F35" i="5" s="1"/>
  <c r="AP29" i="1"/>
  <c r="G35" i="5" s="1"/>
  <c r="AQ29" i="1"/>
  <c r="H35" i="5" s="1"/>
  <c r="AR29" i="1"/>
  <c r="I35" i="5" s="1"/>
  <c r="AL30" i="1"/>
  <c r="C36" i="5" s="1"/>
  <c r="AM30" i="1"/>
  <c r="D36" i="5" s="1"/>
  <c r="AN30" i="1"/>
  <c r="E36" i="5" s="1"/>
  <c r="AO30" i="1"/>
  <c r="F36" i="5" s="1"/>
  <c r="AP30" i="1"/>
  <c r="G36" i="5" s="1"/>
  <c r="AQ30" i="1"/>
  <c r="H36" i="5" s="1"/>
  <c r="AR30" i="1"/>
  <c r="I36" i="5" s="1"/>
  <c r="AL31" i="1"/>
  <c r="C37" i="5" s="1"/>
  <c r="AM31" i="1"/>
  <c r="D37" i="5" s="1"/>
  <c r="AN31" i="1"/>
  <c r="E37" i="5" s="1"/>
  <c r="AO31" i="1"/>
  <c r="F37" i="5" s="1"/>
  <c r="AP31" i="1"/>
  <c r="G37" i="5" s="1"/>
  <c r="AQ31" i="1"/>
  <c r="H37" i="5" s="1"/>
  <c r="AR31" i="1"/>
  <c r="I37" i="5" s="1"/>
  <c r="AL32" i="1"/>
  <c r="C38" i="5" s="1"/>
  <c r="AM32" i="1"/>
  <c r="D38" i="5" s="1"/>
  <c r="AN32" i="1"/>
  <c r="E38" i="5" s="1"/>
  <c r="AO32" i="1"/>
  <c r="F38" i="5" s="1"/>
  <c r="AP32" i="1"/>
  <c r="G38" i="5" s="1"/>
  <c r="AQ32" i="1"/>
  <c r="H38" i="5" s="1"/>
  <c r="AR32" i="1"/>
  <c r="I38" i="5" s="1"/>
  <c r="AL33" i="1"/>
  <c r="C39" i="5" s="1"/>
  <c r="AM33" i="1"/>
  <c r="D39" i="5" s="1"/>
  <c r="AN33" i="1"/>
  <c r="E39" i="5" s="1"/>
  <c r="AO33" i="1"/>
  <c r="F39" i="5" s="1"/>
  <c r="AP33" i="1"/>
  <c r="G39" i="5" s="1"/>
  <c r="AQ33" i="1"/>
  <c r="H39" i="5" s="1"/>
  <c r="AR33" i="1"/>
  <c r="I39" i="5" s="1"/>
  <c r="AL34" i="1"/>
  <c r="C40" i="5" s="1"/>
  <c r="AM34" i="1"/>
  <c r="D40" i="5" s="1"/>
  <c r="AN34" i="1"/>
  <c r="E40" i="5" s="1"/>
  <c r="AO34" i="1"/>
  <c r="F40" i="5" s="1"/>
  <c r="AP34" i="1"/>
  <c r="G40" i="5" s="1"/>
  <c r="AQ34" i="1"/>
  <c r="H40" i="5" s="1"/>
  <c r="AR34" i="1"/>
  <c r="I40" i="5" s="1"/>
  <c r="AL35" i="1"/>
  <c r="C41" i="5" s="1"/>
  <c r="AM35" i="1"/>
  <c r="D41" i="5" s="1"/>
  <c r="AN35" i="1"/>
  <c r="E41" i="5" s="1"/>
  <c r="AO35" i="1"/>
  <c r="F41" i="5" s="1"/>
  <c r="AP35" i="1"/>
  <c r="G41" i="5" s="1"/>
  <c r="AQ35" i="1"/>
  <c r="H41" i="5" s="1"/>
  <c r="AR35" i="1"/>
  <c r="I41" i="5" s="1"/>
  <c r="AL36" i="1"/>
  <c r="C42" i="5" s="1"/>
  <c r="AM36" i="1"/>
  <c r="D42" i="5" s="1"/>
  <c r="AN36" i="1"/>
  <c r="E42" i="5" s="1"/>
  <c r="AO36" i="1"/>
  <c r="F42" i="5" s="1"/>
  <c r="AP36" i="1"/>
  <c r="G42" i="5" s="1"/>
  <c r="AQ36" i="1"/>
  <c r="H42" i="5" s="1"/>
  <c r="AR36" i="1"/>
  <c r="I42" i="5" s="1"/>
  <c r="AL37" i="1"/>
  <c r="C43" i="5" s="1"/>
  <c r="AM37" i="1"/>
  <c r="D43" i="5" s="1"/>
  <c r="AN37" i="1"/>
  <c r="E43" i="5" s="1"/>
  <c r="AO37" i="1"/>
  <c r="F43" i="5" s="1"/>
  <c r="AP37" i="1"/>
  <c r="G43" i="5" s="1"/>
  <c r="AQ37" i="1"/>
  <c r="H43" i="5" s="1"/>
  <c r="AR37" i="1"/>
  <c r="I43" i="5" s="1"/>
  <c r="AL38" i="1"/>
  <c r="C44" i="5" s="1"/>
  <c r="AM38" i="1"/>
  <c r="D44" i="5" s="1"/>
  <c r="AN38" i="1"/>
  <c r="E44" i="5" s="1"/>
  <c r="AO38" i="1"/>
  <c r="F44" i="5" s="1"/>
  <c r="AP38" i="1"/>
  <c r="G44" i="5" s="1"/>
  <c r="AQ38" i="1"/>
  <c r="H44" i="5" s="1"/>
  <c r="AR38" i="1"/>
  <c r="I44" i="5" s="1"/>
  <c r="AL39" i="1"/>
  <c r="C45" i="5" s="1"/>
  <c r="AM39" i="1"/>
  <c r="D45" i="5" s="1"/>
  <c r="AN39" i="1"/>
  <c r="E45" i="5" s="1"/>
  <c r="AO39" i="1"/>
  <c r="F45" i="5" s="1"/>
  <c r="AP39" i="1"/>
  <c r="G45" i="5" s="1"/>
  <c r="AQ39" i="1"/>
  <c r="H45" i="5" s="1"/>
  <c r="AR39" i="1"/>
  <c r="I45" i="5" s="1"/>
  <c r="AL40" i="1"/>
  <c r="C46" i="5" s="1"/>
  <c r="AM40" i="1"/>
  <c r="D46" i="5" s="1"/>
  <c r="AN40" i="1"/>
  <c r="E46" i="5" s="1"/>
  <c r="AO40" i="1"/>
  <c r="F46" i="5" s="1"/>
  <c r="AP40" i="1"/>
  <c r="G46" i="5" s="1"/>
  <c r="AQ40" i="1"/>
  <c r="H46" i="5" s="1"/>
  <c r="AR40" i="1"/>
  <c r="I46" i="5" s="1"/>
  <c r="AL41" i="1"/>
  <c r="C47" i="5" s="1"/>
  <c r="AM41" i="1"/>
  <c r="D47" i="5" s="1"/>
  <c r="AN41" i="1"/>
  <c r="E47" i="5" s="1"/>
  <c r="AO41" i="1"/>
  <c r="F47" i="5" s="1"/>
  <c r="AP41" i="1"/>
  <c r="G47" i="5" s="1"/>
  <c r="AQ41" i="1"/>
  <c r="H47" i="5" s="1"/>
  <c r="AR41" i="1"/>
  <c r="I47" i="5" s="1"/>
  <c r="AL42" i="1"/>
  <c r="C48" i="5" s="1"/>
  <c r="AM42" i="1"/>
  <c r="D48" i="5" s="1"/>
  <c r="AN42" i="1"/>
  <c r="E48" i="5" s="1"/>
  <c r="AO42" i="1"/>
  <c r="F48" i="5" s="1"/>
  <c r="AP42" i="1"/>
  <c r="G48" i="5" s="1"/>
  <c r="AQ42" i="1"/>
  <c r="H48" i="5" s="1"/>
  <c r="AR42" i="1"/>
  <c r="I48" i="5" s="1"/>
  <c r="AL43" i="1"/>
  <c r="C49" i="5" s="1"/>
  <c r="AM43" i="1"/>
  <c r="D49" i="5" s="1"/>
  <c r="AN43" i="1"/>
  <c r="E49" i="5" s="1"/>
  <c r="AO43" i="1"/>
  <c r="F49" i="5" s="1"/>
  <c r="AP43" i="1"/>
  <c r="G49" i="5" s="1"/>
  <c r="AQ43" i="1"/>
  <c r="H49" i="5" s="1"/>
  <c r="AR43" i="1"/>
  <c r="I49" i="5" s="1"/>
  <c r="AL44" i="1"/>
  <c r="C50" i="5" s="1"/>
  <c r="AM44" i="1"/>
  <c r="D50" i="5" s="1"/>
  <c r="AN44" i="1"/>
  <c r="E50" i="5" s="1"/>
  <c r="AO44" i="1"/>
  <c r="F50" i="5" s="1"/>
  <c r="AP44" i="1"/>
  <c r="G50" i="5" s="1"/>
  <c r="AQ44" i="1"/>
  <c r="H50" i="5" s="1"/>
  <c r="AR44" i="1"/>
  <c r="I50" i="5" s="1"/>
  <c r="AL45" i="1"/>
  <c r="C51" i="5" s="1"/>
  <c r="AM45" i="1"/>
  <c r="D51" i="5" s="1"/>
  <c r="AN45" i="1"/>
  <c r="E51" i="5" s="1"/>
  <c r="AO45" i="1"/>
  <c r="F51" i="5" s="1"/>
  <c r="AP45" i="1"/>
  <c r="G51" i="5" s="1"/>
  <c r="AQ45" i="1"/>
  <c r="H51" i="5" s="1"/>
  <c r="AR45" i="1"/>
  <c r="I51" i="5" s="1"/>
  <c r="AL46" i="1"/>
  <c r="C52" i="5" s="1"/>
  <c r="AM46" i="1"/>
  <c r="D52" i="5" s="1"/>
  <c r="AN46" i="1"/>
  <c r="E52" i="5" s="1"/>
  <c r="AO46" i="1"/>
  <c r="F52" i="5" s="1"/>
  <c r="AP46" i="1"/>
  <c r="G52" i="5" s="1"/>
  <c r="AQ46" i="1"/>
  <c r="H52" i="5" s="1"/>
  <c r="AR46" i="1"/>
  <c r="I52" i="5" s="1"/>
  <c r="AL47" i="1"/>
  <c r="C53" i="5" s="1"/>
  <c r="AM47" i="1"/>
  <c r="D53" i="5" s="1"/>
  <c r="AN47" i="1"/>
  <c r="E53" i="5" s="1"/>
  <c r="AO47" i="1"/>
  <c r="F53" i="5" s="1"/>
  <c r="AP47" i="1"/>
  <c r="G53" i="5" s="1"/>
  <c r="AQ47" i="1"/>
  <c r="H53" i="5" s="1"/>
  <c r="AR47" i="1"/>
  <c r="I53" i="5" s="1"/>
  <c r="AL48" i="1"/>
  <c r="C54" i="5" s="1"/>
  <c r="AM48" i="1"/>
  <c r="D54" i="5" s="1"/>
  <c r="AN48" i="1"/>
  <c r="E54" i="5" s="1"/>
  <c r="AO48" i="1"/>
  <c r="F54" i="5" s="1"/>
  <c r="AP48" i="1"/>
  <c r="G54" i="5" s="1"/>
  <c r="AQ48" i="1"/>
  <c r="H54" i="5" s="1"/>
  <c r="AR48" i="1"/>
  <c r="I54" i="5" s="1"/>
  <c r="AL49" i="1"/>
  <c r="C55" i="5" s="1"/>
  <c r="AM49" i="1"/>
  <c r="D55" i="5" s="1"/>
  <c r="AN49" i="1"/>
  <c r="E55" i="5" s="1"/>
  <c r="AO49" i="1"/>
  <c r="F55" i="5" s="1"/>
  <c r="AP49" i="1"/>
  <c r="G55" i="5" s="1"/>
  <c r="AQ49" i="1"/>
  <c r="H55" i="5" s="1"/>
  <c r="AR49" i="1"/>
  <c r="I55" i="5" s="1"/>
  <c r="AL50" i="1"/>
  <c r="C56" i="5" s="1"/>
  <c r="AM50" i="1"/>
  <c r="D56" i="5" s="1"/>
  <c r="AN50" i="1"/>
  <c r="E56" i="5" s="1"/>
  <c r="AO50" i="1"/>
  <c r="F56" i="5" s="1"/>
  <c r="AP50" i="1"/>
  <c r="G56" i="5" s="1"/>
  <c r="AQ50" i="1"/>
  <c r="H56" i="5" s="1"/>
  <c r="AR50" i="1"/>
  <c r="I56" i="5" s="1"/>
  <c r="AL51" i="1"/>
  <c r="C57" i="5" s="1"/>
  <c r="AM51" i="1"/>
  <c r="D57" i="5" s="1"/>
  <c r="AN51" i="1"/>
  <c r="E57" i="5" s="1"/>
  <c r="AO51" i="1"/>
  <c r="F57" i="5" s="1"/>
  <c r="AP51" i="1"/>
  <c r="G57" i="5" s="1"/>
  <c r="AQ51" i="1"/>
  <c r="H57" i="5" s="1"/>
  <c r="AR51" i="1"/>
  <c r="I57" i="5" s="1"/>
  <c r="AL52" i="1"/>
  <c r="C58" i="5" s="1"/>
  <c r="AM52" i="1"/>
  <c r="D58" i="5" s="1"/>
  <c r="AN52" i="1"/>
  <c r="E58" i="5" s="1"/>
  <c r="AO52" i="1"/>
  <c r="F58" i="5" s="1"/>
  <c r="AP52" i="1"/>
  <c r="G58" i="5" s="1"/>
  <c r="AQ52" i="1"/>
  <c r="H58" i="5" s="1"/>
  <c r="AR52" i="1"/>
  <c r="I58" i="5" s="1"/>
  <c r="AR8" i="1"/>
  <c r="I14" i="5" s="1"/>
  <c r="AQ8" i="1"/>
  <c r="H14" i="5" s="1"/>
  <c r="AP8" i="1"/>
  <c r="G14" i="5" s="1"/>
  <c r="AO8" i="1"/>
  <c r="F14" i="5" s="1"/>
  <c r="AN8" i="1"/>
  <c r="E14" i="5" s="1"/>
  <c r="AM8" i="1"/>
  <c r="D14" i="5" s="1"/>
  <c r="AL8" i="1"/>
  <c r="C14" i="5" s="1"/>
  <c r="A15" i="7" l="1"/>
  <c r="D6" i="5"/>
  <c r="AK4" i="1"/>
  <c r="AF4" i="1"/>
  <c r="AA4" i="1"/>
  <c r="V4" i="1"/>
  <c r="Q4" i="1"/>
  <c r="L4" i="1"/>
  <c r="G4" i="1"/>
  <c r="A16" i="7" l="1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790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42" i="4"/>
  <c r="C728" i="4"/>
  <c r="C729" i="4"/>
  <c r="C730" i="4"/>
  <c r="C731" i="4"/>
  <c r="C732" i="4"/>
  <c r="C733" i="4"/>
  <c r="C734" i="4"/>
  <c r="C735" i="4"/>
  <c r="C736" i="4"/>
  <c r="C737" i="4"/>
  <c r="C738" i="4"/>
  <c r="A17" i="7" l="1"/>
  <c r="C681" i="4"/>
  <c r="C682" i="4"/>
  <c r="C683" i="4"/>
  <c r="C684" i="4"/>
  <c r="C685" i="4"/>
  <c r="C686" i="4"/>
  <c r="C687" i="4"/>
  <c r="C688" i="4"/>
  <c r="C689" i="4"/>
  <c r="C690" i="4"/>
  <c r="C643" i="4"/>
  <c r="C632" i="4"/>
  <c r="C633" i="4"/>
  <c r="C634" i="4"/>
  <c r="C635" i="4"/>
  <c r="C636" i="4"/>
  <c r="C637" i="4"/>
  <c r="C638" i="4"/>
  <c r="C639" i="4"/>
  <c r="C640" i="4"/>
  <c r="C641" i="4"/>
  <c r="C642" i="4"/>
  <c r="C596" i="4"/>
  <c r="C587" i="4"/>
  <c r="C588" i="4"/>
  <c r="C589" i="4"/>
  <c r="C590" i="4"/>
  <c r="C591" i="4"/>
  <c r="C592" i="4"/>
  <c r="C593" i="4"/>
  <c r="C594" i="4"/>
  <c r="C595" i="4"/>
  <c r="A18" i="7" l="1"/>
  <c r="C547" i="4"/>
  <c r="C548" i="4"/>
  <c r="C549" i="4"/>
  <c r="C502" i="4"/>
  <c r="C455" i="4"/>
  <c r="C454" i="4"/>
  <c r="A19" i="7" l="1"/>
  <c r="C405" i="4"/>
  <c r="C406" i="4"/>
  <c r="C407" i="4"/>
  <c r="C364" i="4"/>
  <c r="A20" i="7" l="1"/>
  <c r="C278" i="4"/>
  <c r="C231" i="4"/>
  <c r="C183" i="4"/>
  <c r="C184" i="4"/>
  <c r="A21" i="7" l="1"/>
  <c r="C135" i="4"/>
  <c r="C136" i="4"/>
  <c r="C137" i="4"/>
  <c r="C90" i="4"/>
  <c r="C43" i="4"/>
  <c r="C44" i="4"/>
  <c r="A22" i="7" l="1"/>
  <c r="AR4" i="1"/>
  <c r="AQ4" i="1"/>
  <c r="AP4" i="1"/>
  <c r="AO4" i="1"/>
  <c r="A23" i="7" l="1"/>
  <c r="B6" i="5"/>
  <c r="D4" i="5"/>
  <c r="D3" i="5"/>
  <c r="B4" i="5"/>
  <c r="B8" i="5"/>
  <c r="A24" i="7" l="1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694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47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00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53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06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459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11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368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25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282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35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188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41" i="4"/>
  <c r="A25" i="7" l="1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94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47" i="4"/>
  <c r="C2" i="4"/>
  <c r="AX1" i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A26" i="7" l="1"/>
  <c r="B8" i="1"/>
  <c r="C16" i="13" l="1"/>
  <c r="B14" i="12"/>
  <c r="B8" i="7"/>
  <c r="B8" i="10"/>
  <c r="B14" i="9"/>
  <c r="A27" i="7"/>
  <c r="B14" i="5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57" i="2"/>
  <c r="E58" i="2"/>
  <c r="E59" i="2"/>
  <c r="E60" i="2"/>
  <c r="E1" i="2"/>
  <c r="A28" i="7" l="1"/>
  <c r="AN4" i="1"/>
  <c r="AM4" i="1"/>
  <c r="AL4" i="1"/>
  <c r="A29" i="7" l="1"/>
  <c r="A9" i="1"/>
  <c r="B9" i="1" s="1"/>
  <c r="C17" i="13" l="1"/>
  <c r="B15" i="12"/>
  <c r="B9" i="7"/>
  <c r="B9" i="10"/>
  <c r="B15" i="9"/>
  <c r="A30" i="7"/>
  <c r="A10" i="1"/>
  <c r="B10" i="1" s="1"/>
  <c r="B15" i="5"/>
  <c r="C18" i="13" l="1"/>
  <c r="B16" i="12"/>
  <c r="B10" i="7"/>
  <c r="B16" i="9"/>
  <c r="B10" i="10"/>
  <c r="A31" i="7"/>
  <c r="A11" i="1"/>
  <c r="B11" i="1" s="1"/>
  <c r="B16" i="5"/>
  <c r="C19" i="13" l="1"/>
  <c r="B17" i="12"/>
  <c r="B11" i="7"/>
  <c r="B17" i="9"/>
  <c r="B11" i="10"/>
  <c r="A32" i="7"/>
  <c r="A12" i="1"/>
  <c r="B17" i="5"/>
  <c r="A33" i="7" l="1"/>
  <c r="A13" i="1"/>
  <c r="B12" i="1"/>
  <c r="C20" i="13" l="1"/>
  <c r="B18" i="12"/>
  <c r="B18" i="9"/>
  <c r="B12" i="10"/>
  <c r="B18" i="5"/>
  <c r="B12" i="7"/>
  <c r="A34" i="7"/>
  <c r="A14" i="1"/>
  <c r="B13" i="1"/>
  <c r="C21" i="13" l="1"/>
  <c r="B19" i="12"/>
  <c r="B13" i="7"/>
  <c r="B13" i="10"/>
  <c r="B19" i="9"/>
  <c r="A35" i="7"/>
  <c r="B19" i="5"/>
  <c r="A15" i="1"/>
  <c r="B14" i="1"/>
  <c r="C22" i="13" l="1"/>
  <c r="B20" i="12"/>
  <c r="B20" i="9"/>
  <c r="B14" i="10"/>
  <c r="B20" i="5"/>
  <c r="B14" i="7"/>
  <c r="A36" i="7"/>
  <c r="A16" i="1"/>
  <c r="B15" i="1"/>
  <c r="C23" i="13" l="1"/>
  <c r="B21" i="12"/>
  <c r="B21" i="9"/>
  <c r="B15" i="10"/>
  <c r="B21" i="5"/>
  <c r="B15" i="7"/>
  <c r="A37" i="7"/>
  <c r="A17" i="1"/>
  <c r="B16" i="1"/>
  <c r="C24" i="13" l="1"/>
  <c r="B22" i="12"/>
  <c r="B22" i="9"/>
  <c r="B16" i="10"/>
  <c r="B22" i="5"/>
  <c r="B16" i="7"/>
  <c r="A38" i="7"/>
  <c r="A18" i="1"/>
  <c r="B17" i="1"/>
  <c r="C25" i="13" l="1"/>
  <c r="B23" i="12"/>
  <c r="B17" i="10"/>
  <c r="B23" i="9"/>
  <c r="B23" i="5"/>
  <c r="B17" i="7"/>
  <c r="A39" i="7"/>
  <c r="A19" i="1"/>
  <c r="B18" i="1"/>
  <c r="C26" i="13" l="1"/>
  <c r="B24" i="12"/>
  <c r="B24" i="9"/>
  <c r="B18" i="10"/>
  <c r="B24" i="5"/>
  <c r="B18" i="7"/>
  <c r="A40" i="7"/>
  <c r="A20" i="1"/>
  <c r="B19" i="1"/>
  <c r="C27" i="13" l="1"/>
  <c r="B25" i="12"/>
  <c r="B25" i="9"/>
  <c r="B19" i="10"/>
  <c r="B25" i="5"/>
  <c r="B19" i="7"/>
  <c r="A41" i="7"/>
  <c r="A21" i="1"/>
  <c r="B20" i="1"/>
  <c r="C28" i="13" l="1"/>
  <c r="B26" i="12"/>
  <c r="B26" i="9"/>
  <c r="B20" i="10"/>
  <c r="B26" i="5"/>
  <c r="B20" i="7"/>
  <c r="A42" i="7"/>
  <c r="A22" i="1"/>
  <c r="B21" i="1"/>
  <c r="C29" i="13" l="1"/>
  <c r="B27" i="12"/>
  <c r="B27" i="9"/>
  <c r="B21" i="10"/>
  <c r="B27" i="5"/>
  <c r="B21" i="7"/>
  <c r="A43" i="7"/>
  <c r="A23" i="1"/>
  <c r="B22" i="1"/>
  <c r="C30" i="13" l="1"/>
  <c r="B28" i="12"/>
  <c r="B28" i="9"/>
  <c r="B22" i="10"/>
  <c r="B28" i="5"/>
  <c r="B22" i="7"/>
  <c r="A44" i="7"/>
  <c r="A24" i="1"/>
  <c r="B23" i="1"/>
  <c r="C31" i="13" l="1"/>
  <c r="B29" i="12"/>
  <c r="B29" i="9"/>
  <c r="B23" i="10"/>
  <c r="B29" i="5"/>
  <c r="B23" i="7"/>
  <c r="A45" i="7"/>
  <c r="A25" i="1"/>
  <c r="B24" i="1"/>
  <c r="C32" i="13" l="1"/>
  <c r="B30" i="12"/>
  <c r="B30" i="9"/>
  <c r="B24" i="10"/>
  <c r="B30" i="5"/>
  <c r="B24" i="7"/>
  <c r="A46" i="7"/>
  <c r="A26" i="1"/>
  <c r="B25" i="1"/>
  <c r="C33" i="13" l="1"/>
  <c r="B31" i="12"/>
  <c r="B31" i="9"/>
  <c r="B25" i="10"/>
  <c r="B31" i="5"/>
  <c r="B25" i="7"/>
  <c r="A47" i="7"/>
  <c r="A27" i="1"/>
  <c r="B26" i="1"/>
  <c r="C34" i="13" l="1"/>
  <c r="B32" i="12"/>
  <c r="B32" i="9"/>
  <c r="B26" i="10"/>
  <c r="B32" i="5"/>
  <c r="B26" i="7"/>
  <c r="A48" i="7"/>
  <c r="A28" i="1"/>
  <c r="B27" i="1"/>
  <c r="C35" i="13" l="1"/>
  <c r="B33" i="12"/>
  <c r="B33" i="9"/>
  <c r="B27" i="10"/>
  <c r="B33" i="5"/>
  <c r="B27" i="7"/>
  <c r="A49" i="7"/>
  <c r="A29" i="1"/>
  <c r="B28" i="1"/>
  <c r="C36" i="13" l="1"/>
  <c r="B34" i="12"/>
  <c r="B34" i="9"/>
  <c r="B28" i="10"/>
  <c r="B34" i="5"/>
  <c r="B28" i="7"/>
  <c r="A50" i="7"/>
  <c r="A30" i="1"/>
  <c r="B29" i="1"/>
  <c r="C37" i="13" l="1"/>
  <c r="B35" i="12"/>
  <c r="B35" i="9"/>
  <c r="B29" i="10"/>
  <c r="B35" i="5"/>
  <c r="B29" i="7"/>
  <c r="A51" i="7"/>
  <c r="A31" i="1"/>
  <c r="B30" i="1"/>
  <c r="C38" i="13" l="1"/>
  <c r="B36" i="12"/>
  <c r="B36" i="9"/>
  <c r="B30" i="10"/>
  <c r="B36" i="5"/>
  <c r="B30" i="7"/>
  <c r="A52" i="7"/>
  <c r="A32" i="1"/>
  <c r="B31" i="1"/>
  <c r="C39" i="13" l="1"/>
  <c r="B37" i="12"/>
  <c r="B37" i="9"/>
  <c r="B31" i="10"/>
  <c r="B37" i="5"/>
  <c r="B31" i="7"/>
  <c r="A33" i="1"/>
  <c r="B32" i="1"/>
  <c r="C40" i="13" l="1"/>
  <c r="B38" i="12"/>
  <c r="B38" i="9"/>
  <c r="B32" i="10"/>
  <c r="B38" i="5"/>
  <c r="B32" i="7"/>
  <c r="A34" i="1"/>
  <c r="B33" i="1"/>
  <c r="C41" i="13" l="1"/>
  <c r="B39" i="12"/>
  <c r="B39" i="9"/>
  <c r="B33" i="10"/>
  <c r="B39" i="5"/>
  <c r="B33" i="7"/>
  <c r="A35" i="1"/>
  <c r="B34" i="1"/>
  <c r="C42" i="13" l="1"/>
  <c r="B40" i="12"/>
  <c r="B40" i="9"/>
  <c r="B34" i="10"/>
  <c r="B40" i="5"/>
  <c r="B34" i="7"/>
  <c r="A36" i="1"/>
  <c r="B35" i="1"/>
  <c r="C43" i="13" l="1"/>
  <c r="B41" i="12"/>
  <c r="B41" i="9"/>
  <c r="B35" i="10"/>
  <c r="B41" i="5"/>
  <c r="B35" i="7"/>
  <c r="A37" i="1"/>
  <c r="B36" i="1"/>
  <c r="C44" i="13" l="1"/>
  <c r="B42" i="12"/>
  <c r="B42" i="9"/>
  <c r="B36" i="10"/>
  <c r="B42" i="5"/>
  <c r="B36" i="7"/>
  <c r="A38" i="1"/>
  <c r="B37" i="1"/>
  <c r="C45" i="13" l="1"/>
  <c r="B43" i="12"/>
  <c r="B43" i="9"/>
  <c r="B37" i="10"/>
  <c r="B43" i="5"/>
  <c r="B37" i="7"/>
  <c r="A39" i="1"/>
  <c r="B38" i="1"/>
  <c r="C46" i="13" l="1"/>
  <c r="B44" i="12"/>
  <c r="B44" i="9"/>
  <c r="B38" i="10"/>
  <c r="B44" i="5"/>
  <c r="B38" i="7"/>
  <c r="A40" i="1"/>
  <c r="B39" i="1"/>
  <c r="C47" i="13" l="1"/>
  <c r="B45" i="12"/>
  <c r="B45" i="9"/>
  <c r="B39" i="10"/>
  <c r="B45" i="5"/>
  <c r="B39" i="7"/>
  <c r="A41" i="1"/>
  <c r="B40" i="1"/>
  <c r="C48" i="13" l="1"/>
  <c r="B46" i="12"/>
  <c r="B46" i="9"/>
  <c r="B40" i="10"/>
  <c r="B46" i="5"/>
  <c r="B40" i="7"/>
  <c r="A42" i="1"/>
  <c r="B41" i="1"/>
  <c r="C49" i="13" l="1"/>
  <c r="B47" i="12"/>
  <c r="B47" i="9"/>
  <c r="B41" i="10"/>
  <c r="B47" i="5"/>
  <c r="B41" i="7"/>
  <c r="A43" i="1"/>
  <c r="B42" i="1"/>
  <c r="C50" i="13" l="1"/>
  <c r="B48" i="12"/>
  <c r="B48" i="9"/>
  <c r="B42" i="10"/>
  <c r="B48" i="5"/>
  <c r="B42" i="7"/>
  <c r="A44" i="1"/>
  <c r="B43" i="1"/>
  <c r="C51" i="13" l="1"/>
  <c r="B49" i="12"/>
  <c r="B49" i="9"/>
  <c r="B43" i="10"/>
  <c r="B49" i="5"/>
  <c r="B43" i="7"/>
  <c r="A45" i="1"/>
  <c r="B44" i="1"/>
  <c r="C52" i="13" l="1"/>
  <c r="B50" i="12"/>
  <c r="B50" i="9"/>
  <c r="B44" i="10"/>
  <c r="B50" i="5"/>
  <c r="B44" i="7"/>
  <c r="A46" i="1"/>
  <c r="B45" i="1"/>
  <c r="C53" i="13" l="1"/>
  <c r="B51" i="12"/>
  <c r="B51" i="9"/>
  <c r="B45" i="10"/>
  <c r="B51" i="5"/>
  <c r="B45" i="7"/>
  <c r="A47" i="1"/>
  <c r="B46" i="1"/>
  <c r="C54" i="13" l="1"/>
  <c r="B52" i="12"/>
  <c r="B52" i="9"/>
  <c r="B46" i="10"/>
  <c r="B52" i="5"/>
  <c r="B46" i="7"/>
  <c r="A48" i="1"/>
  <c r="B47" i="1"/>
  <c r="C55" i="13" l="1"/>
  <c r="B53" i="12"/>
  <c r="B53" i="9"/>
  <c r="B47" i="10"/>
  <c r="B53" i="5"/>
  <c r="B47" i="7"/>
  <c r="A49" i="1"/>
  <c r="B48" i="1"/>
  <c r="C56" i="13" l="1"/>
  <c r="B54" i="12"/>
  <c r="B54" i="9"/>
  <c r="B48" i="10"/>
  <c r="B54" i="5"/>
  <c r="B48" i="7"/>
  <c r="A50" i="1"/>
  <c r="B49" i="1"/>
  <c r="C57" i="13" l="1"/>
  <c r="B55" i="12"/>
  <c r="B55" i="9"/>
  <c r="B49" i="10"/>
  <c r="B55" i="5"/>
  <c r="B49" i="7"/>
  <c r="A51" i="1"/>
  <c r="B50" i="1"/>
  <c r="C58" i="13" l="1"/>
  <c r="B56" i="12"/>
  <c r="B56" i="9"/>
  <c r="B50" i="10"/>
  <c r="B56" i="5"/>
  <c r="B50" i="7"/>
  <c r="A52" i="1"/>
  <c r="B51" i="1"/>
  <c r="C59" i="13" l="1"/>
  <c r="B57" i="12"/>
  <c r="B57" i="9"/>
  <c r="B51" i="10"/>
  <c r="B57" i="5"/>
  <c r="B51" i="7"/>
  <c r="B52" i="1"/>
  <c r="C60" i="13" l="1"/>
  <c r="B58" i="12"/>
  <c r="B58" i="9"/>
  <c r="B52" i="10"/>
  <c r="AX10" i="10" s="1"/>
  <c r="AX11" i="10" s="1"/>
  <c r="Q54" i="10" s="1"/>
  <c r="R54" i="10" s="1"/>
  <c r="AX10" i="1"/>
  <c r="AX11" i="1" s="1"/>
  <c r="Q54" i="1" s="1"/>
  <c r="B52" i="7"/>
  <c r="AX10" i="7" s="1"/>
  <c r="AX11" i="7" s="1"/>
  <c r="Q54" i="7" s="1"/>
  <c r="R54" i="7" s="1"/>
  <c r="B58" i="5"/>
  <c r="V57" i="1" l="1"/>
  <c r="N19" i="13" s="1"/>
  <c r="R54" i="1"/>
  <c r="Q55" i="10"/>
  <c r="R55" i="10" s="1"/>
  <c r="V57" i="10"/>
  <c r="N33" i="13" s="1"/>
  <c r="V58" i="10"/>
  <c r="N34" i="13" s="1"/>
  <c r="V55" i="10"/>
  <c r="N31" i="13" s="1"/>
  <c r="V56" i="10"/>
  <c r="N32" i="13" s="1"/>
  <c r="Q55" i="1"/>
  <c r="R55" i="1" s="1"/>
  <c r="V58" i="1"/>
  <c r="N20" i="13" s="1"/>
  <c r="V56" i="1"/>
  <c r="N18" i="13" s="1"/>
  <c r="V55" i="1"/>
  <c r="N17" i="13" s="1"/>
  <c r="V57" i="7"/>
  <c r="N26" i="13" s="1"/>
  <c r="Q55" i="7"/>
  <c r="R55" i="7" s="1"/>
  <c r="V58" i="7"/>
  <c r="N27" i="13" s="1"/>
  <c r="V56" i="7"/>
  <c r="N25" i="13" s="1"/>
  <c r="V55" i="7"/>
  <c r="N24" i="13" s="1"/>
  <c r="W56" i="1" l="1"/>
  <c r="O18" i="13" s="1"/>
  <c r="W55" i="10"/>
  <c r="O31" i="13" s="1"/>
  <c r="Q56" i="10"/>
  <c r="R56" i="10" s="1"/>
  <c r="W58" i="10"/>
  <c r="O34" i="13" s="1"/>
  <c r="W56" i="10"/>
  <c r="O32" i="13" s="1"/>
  <c r="W57" i="10"/>
  <c r="O33" i="13" s="1"/>
  <c r="W55" i="7"/>
  <c r="O24" i="13" s="1"/>
  <c r="W57" i="7"/>
  <c r="O26" i="13" s="1"/>
  <c r="W57" i="1"/>
  <c r="O19" i="13" s="1"/>
  <c r="W55" i="1"/>
  <c r="O17" i="13" s="1"/>
  <c r="W58" i="1"/>
  <c r="O20" i="13" s="1"/>
  <c r="W56" i="7"/>
  <c r="O25" i="13" s="1"/>
  <c r="Q56" i="7"/>
  <c r="R56" i="7" s="1"/>
  <c r="W58" i="7"/>
  <c r="O27" i="13" s="1"/>
  <c r="Q56" i="1"/>
  <c r="R56" i="1" s="1"/>
</calcChain>
</file>

<file path=xl/sharedStrings.xml><?xml version="1.0" encoding="utf-8"?>
<sst xmlns="http://schemas.openxmlformats.org/spreadsheetml/2006/main" count="1985" uniqueCount="1000">
  <si>
    <t>N°</t>
  </si>
  <si>
    <t>Apellidos y nombres</t>
  </si>
  <si>
    <t>NIVEL:</t>
  </si>
  <si>
    <t>TRIMESTRE:</t>
  </si>
  <si>
    <t>SECCIÓN:</t>
  </si>
  <si>
    <t>REGISTRO AUXILIAR 2017</t>
  </si>
  <si>
    <t>DOCENTE:</t>
  </si>
  <si>
    <t>I</t>
  </si>
  <si>
    <t>A</t>
  </si>
  <si>
    <t>B</t>
  </si>
  <si>
    <t>C</t>
  </si>
  <si>
    <t>II</t>
  </si>
  <si>
    <t>III</t>
  </si>
  <si>
    <t>Burgos Otero Jany Marcia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</si>
  <si>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</si>
  <si>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</si>
  <si>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</si>
  <si>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</si>
  <si>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</si>
  <si>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</si>
  <si>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</si>
  <si>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</si>
  <si>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</si>
  <si>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</si>
  <si>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</si>
  <si>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</si>
  <si>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>5A</t>
  </si>
  <si>
    <t>5B</t>
  </si>
  <si>
    <t>5C</t>
  </si>
  <si>
    <t>Actúa y piensa matemáticamente en situaciones de cantidad</t>
  </si>
  <si>
    <t>Actúa y piensa matemáticamente en situaciones de regularidad, equivalencia y cambio</t>
  </si>
  <si>
    <t>Actúa y piensa matemáticamente en situaciones de forma, movimiento y localización</t>
  </si>
  <si>
    <t>Actúa y piensa matemáticamente en situaciones de gestión de datos e incertidumbre</t>
  </si>
  <si>
    <t>MATEMÁTICA</t>
  </si>
  <si>
    <t>Comprende textos orales</t>
  </si>
  <si>
    <t>Se expresa oralmente</t>
  </si>
  <si>
    <t>Comprende textos escritos</t>
  </si>
  <si>
    <t>Produce textos escritos</t>
  </si>
  <si>
    <t>Expresión y comprensión oral</t>
  </si>
  <si>
    <t>Comprensión de textos</t>
  </si>
  <si>
    <t>Producción de textos</t>
  </si>
  <si>
    <t>INGLÉS</t>
  </si>
  <si>
    <t>Expresión artística</t>
  </si>
  <si>
    <t>Apreciación artística</t>
  </si>
  <si>
    <t>ARTE</t>
  </si>
  <si>
    <t>Construye interpretaciones históricas</t>
  </si>
  <si>
    <t>Actúa responsablemente en el ambiente</t>
  </si>
  <si>
    <t>Actúa responsablemente respecto a los recursos económicos</t>
  </si>
  <si>
    <t>Convive respetándose a sí mismo y a los demás</t>
  </si>
  <si>
    <t>Participa en asuntos públicos para promover el bien común</t>
  </si>
  <si>
    <t>Afirma su identidad</t>
  </si>
  <si>
    <t>Se desenvuelve éticamente</t>
  </si>
  <si>
    <t>EDUCACIÓN FÍSICA</t>
  </si>
  <si>
    <t>EDUCACIÓN RELIGIOSA</t>
  </si>
  <si>
    <t>Explica el mundo físico, basado en conocimientos científicos</t>
  </si>
  <si>
    <t>Diseña y produce prototipos tecnológicos para resolver problemas de su entorno</t>
  </si>
  <si>
    <t>Construye una posición crítica sobre la ciencia y la tecnología en sociedad</t>
  </si>
  <si>
    <t>C1</t>
  </si>
  <si>
    <t>C2</t>
  </si>
  <si>
    <t>C3</t>
  </si>
  <si>
    <t>C4</t>
  </si>
  <si>
    <t>C5</t>
  </si>
  <si>
    <t>ÁREA</t>
  </si>
  <si>
    <t>ÁREA:</t>
  </si>
  <si>
    <t>REGISTRO DE CALIFICACIONES</t>
  </si>
  <si>
    <t>Fecha:</t>
  </si>
  <si>
    <t>Hora:</t>
  </si>
  <si>
    <t>Docente:</t>
  </si>
  <si>
    <t>Período:</t>
  </si>
  <si>
    <t>Grado:</t>
  </si>
  <si>
    <t>Sección:</t>
  </si>
  <si>
    <t>Área:</t>
  </si>
  <si>
    <t>Fase:</t>
  </si>
  <si>
    <t>Fase Regular</t>
  </si>
  <si>
    <t>LISTADO DE CRITERIOS DE EVALUACIÓN</t>
  </si>
  <si>
    <t>Nº Orden</t>
  </si>
  <si>
    <t>Apellidos y Nombres del Estudiante</t>
  </si>
  <si>
    <t>Notal Final por Área</t>
  </si>
  <si>
    <r>
      <t xml:space="preserve">Institución Educativa: </t>
    </r>
    <r>
      <rPr>
        <sz val="12"/>
        <color theme="1"/>
        <rFont val="Calibri"/>
        <family val="2"/>
        <scheme val="minor"/>
      </rPr>
      <t>LAS CAPULLANAS</t>
    </r>
  </si>
  <si>
    <t>PRIMARIO</t>
  </si>
  <si>
    <t>GRADO:</t>
  </si>
  <si>
    <t>COMUNICACIÓN LENGUA MATERNA</t>
  </si>
  <si>
    <t>PERSONAL SOCIAL</t>
  </si>
  <si>
    <t>CIENCIA Y AMBIENTE</t>
  </si>
  <si>
    <t>Indaga, mediante métodos científicos, situaciones que  pueden ser investigadas por la ciencia</t>
  </si>
  <si>
    <t>Comprende y valora el desarrollo del cuerpo y la salud</t>
  </si>
  <si>
    <t>Comprende y valora el dominio corporal y la expresión creativa</t>
  </si>
  <si>
    <t>Valora y practica la convivencia e interacción sociomotriz</t>
  </si>
  <si>
    <t>Formación de la conciencia moral cristiana</t>
  </si>
  <si>
    <t>Testimonio de vida</t>
  </si>
  <si>
    <t>Briceño Chunga Magaly</t>
  </si>
  <si>
    <t>Carreño Arambulo Ericka</t>
  </si>
  <si>
    <t>Castillo Silva Olga Violeta</t>
  </si>
  <si>
    <t>Chong Castro Josefina</t>
  </si>
  <si>
    <t>Cueva Reyes Doris del Pilar</t>
  </si>
  <si>
    <t>Curay Ochoa Doris Elena</t>
  </si>
  <si>
    <t>Dioses Flores Diana Carolina</t>
  </si>
  <si>
    <t>Hipten Gonzales Angela Julianna</t>
  </si>
  <si>
    <t>Hoyos Portal Martha Maribel</t>
  </si>
  <si>
    <t>Huerta Silva Carmen Marcela</t>
  </si>
  <si>
    <t>Inga Heredia Grecia Edith</t>
  </si>
  <si>
    <t>Lazo Herrera Mary Tatiana</t>
  </si>
  <si>
    <t>Montenegro Chunga Doris del Pilar</t>
  </si>
  <si>
    <t>Nunura Cruz Cinthia Elizabeth</t>
  </si>
  <si>
    <t>Olaya Correa Floresmila</t>
  </si>
  <si>
    <t>Reto Valdiviezo Alfredo</t>
  </si>
  <si>
    <t>Rivera Pacheco Cinthia</t>
  </si>
  <si>
    <t>Seminario Flores Katia Marisol</t>
  </si>
  <si>
    <t>Valencia Roque Yohanna</t>
  </si>
  <si>
    <t>ACARO VIERA, YANELLA LUANA</t>
  </si>
  <si>
    <t>ALBURQUEQUE ABAD, NATHALY ROMINA</t>
  </si>
  <si>
    <t>APONTE ARMIJOS, DALESKA ALEXANDRA</t>
  </si>
  <si>
    <t>BALCAZAR ATOCHE, THAYS GISSEL</t>
  </si>
  <si>
    <t>BENITES CARRASCO, VALENTINA NICOLLE</t>
  </si>
  <si>
    <t>BURGOS PEÑA, ANTONELLA YARE</t>
  </si>
  <si>
    <t>CABRERA HOYOS, LUCERO DE GUADALUPE</t>
  </si>
  <si>
    <t>CAMPOS ACUÑA, ADRIANA ALEXANDRA</t>
  </si>
  <si>
    <t>CARRILLO MOGOLLON, CAMILA XIOMARA</t>
  </si>
  <si>
    <t>CASTILLO SANCHEZ, ANGELINA MILLEY</t>
  </si>
  <si>
    <t>CHINININ YANAYACO, ANNIE MAYTEE</t>
  </si>
  <si>
    <t>CISNEROS CALLE, CELESTE VALENTINA</t>
  </si>
  <si>
    <t>CORREA MERINO, MIA ANGHELINE</t>
  </si>
  <si>
    <t>ELIAS VIERA, BRISSA MARGOTH</t>
  </si>
  <si>
    <t>GAMARRA CUEVA, ALEJANDRA VALENTINA</t>
  </si>
  <si>
    <t>GARCIA APONTE, CAMILA BELEN</t>
  </si>
  <si>
    <t>GARCIA PAREDES, YOVANI ALEXANDRA</t>
  </si>
  <si>
    <t>GARCIA YOVERA, DEYDAMIA ELIZABETH</t>
  </si>
  <si>
    <t>GUEVARA REQUENA, JEYLANNI NICOLL</t>
  </si>
  <si>
    <t>JIMENEZ VILLEGAS, JENNIFER ARIANA</t>
  </si>
  <si>
    <t>MASACHE BENAVIDES, GENESIS GREYSI</t>
  </si>
  <si>
    <t>NIÑO RAMIREZ, ANGELICA MARIA</t>
  </si>
  <si>
    <t>ORTIZ MENA, DULCE MARIA DE LOS MILAGROS</t>
  </si>
  <si>
    <t>OVIEDO SOCOLA, YOSELIN DAYANA</t>
  </si>
  <si>
    <t>PALACIOS GARCIA, ANTONELLA VALENTINA</t>
  </si>
  <si>
    <t>PALACIOS YNGA, GLORIS YADIRA</t>
  </si>
  <si>
    <t>PANTA JUAREZ, KARLA CRISTELL</t>
  </si>
  <si>
    <t>REYES VERA, THIRSA VICTORIA</t>
  </si>
  <si>
    <t>RUIZ RAMIREZ, ADRIANA XIMENA</t>
  </si>
  <si>
    <t>SALCEDO AGUILAR, DAYANA ANGELI</t>
  </si>
  <si>
    <t>SALCEDO RIVAS, BRISSIA DALESKA</t>
  </si>
  <si>
    <t>TENORIO NOLE, ARIANA VALESKA</t>
  </si>
  <si>
    <t>TENORIO PAZOS, VALERIA ANTUANET</t>
  </si>
  <si>
    <t>TRUJILLO CARDOZA, JADE SAMIRA</t>
  </si>
  <si>
    <t>URRUNAGA CRISANTO, ROMINA LUCIANA</t>
  </si>
  <si>
    <t>VALDEZ PINO, NOELIA DE FATIMA</t>
  </si>
  <si>
    <t>VALERIO ESPINOZA, SOFIA NATHANIEL</t>
  </si>
  <si>
    <t>VALERIO PEÑA, IVANNA ANTONELLA</t>
  </si>
  <si>
    <t>VARGAS RIVERA, GUADALUPE DAIANNA</t>
  </si>
  <si>
    <t>VARGAS MACHUCA PUICAN, EDMY ZARAI</t>
  </si>
  <si>
    <t>VELASCO GOMEZ, VANIA KRYSTELL</t>
  </si>
  <si>
    <t>YESAN REYES, JARELY ALEXA</t>
  </si>
  <si>
    <t>ZAPATA PEREZ, CARLA ISABELLA</t>
  </si>
  <si>
    <t>1º GRADO A</t>
  </si>
  <si>
    <t>1º GRADO B</t>
  </si>
  <si>
    <t>ABREGU HUACCHILLO, SAORI ANTUANET</t>
  </si>
  <si>
    <t>AGUIRRE CASTILLO, OREANA BRAIS</t>
  </si>
  <si>
    <t>ARRUNATEGUI VALDIVIEZO, ALEXA MERCEDES</t>
  </si>
  <si>
    <t>BENITES REYES, BRUNELLA MERCEDES</t>
  </si>
  <si>
    <t>BURGOS TIMANA, MIA LIANG MIRELLA</t>
  </si>
  <si>
    <t>CALLE RENTERIA, DHARMA BELEN</t>
  </si>
  <si>
    <t>CALMET PANTA, CELESTE JAZMIN</t>
  </si>
  <si>
    <t>CASTILLO ESPINOZA, YASURY JAHZIEL</t>
  </si>
  <si>
    <t>CASTRO ZAPATA, NAIARA FINELDA</t>
  </si>
  <si>
    <t>CHAVEZ CURIPUMA, ANGHY ESTHER</t>
  </si>
  <si>
    <t>CORDOVA HUAMAN, DANIELA SOLEDAD</t>
  </si>
  <si>
    <t>CRUZ GARCIA, NATHALIA NICOL</t>
  </si>
  <si>
    <t>CURAY CASTRO, PAULINA VALENTINA</t>
  </si>
  <si>
    <t>DIOSES SAAVEDRA, MARIA JOSE</t>
  </si>
  <si>
    <t>ESTRADA AVILA, MARIA VALENTINA</t>
  </si>
  <si>
    <t>FLORES ANTON, HADDE JUSSILEY</t>
  </si>
  <si>
    <t>FREYRE TEMOCHE, ADRIANA KARIMET</t>
  </si>
  <si>
    <t>GIRON TACURE, DAYANA NADIN</t>
  </si>
  <si>
    <t>GUINOCHIO GODOS, ESTRELLITA DE LOS MILAGROS</t>
  </si>
  <si>
    <t>JUAREZ ATOCHE, NATHANIEL MARIFER</t>
  </si>
  <si>
    <t>MENDOZA MORE, XIMENA ANTHUANE</t>
  </si>
  <si>
    <t>MORAN PERALTA, JASSUMY DAYANNA</t>
  </si>
  <si>
    <t>NOBLECILLA ORTIZ, AYSCELL JANETSSY</t>
  </si>
  <si>
    <t>OLIVARES RIOS, ALEXA DANIELA</t>
  </si>
  <si>
    <t>ORELLANA ORDINOLA, ASHLY LUANA</t>
  </si>
  <si>
    <t>ORMACHEA CALLE, AHILY BRISEIDA</t>
  </si>
  <si>
    <t>PACHERRES JUAREZ, BRISSA MARICIELO</t>
  </si>
  <si>
    <t>PANTA ZAPATA, ENMY BRIGGIT</t>
  </si>
  <si>
    <t>PORRAS AREVALO, ANNIE CAROLINE</t>
  </si>
  <si>
    <t>PORRAS GARCIA, AYELEN INES</t>
  </si>
  <si>
    <t>QUISPE CHANDUVI, GUADALUPE ANTUANET</t>
  </si>
  <si>
    <t>RAMIREZ CHINCHAY, FABIANA VALENTINA</t>
  </si>
  <si>
    <t>RAMOS GARCIA, MARIA BRIGGETE</t>
  </si>
  <si>
    <t>RIVERA CARMEN, LUCIANA VALENTINA</t>
  </si>
  <si>
    <t>RODRIGUEZ CORNEJO, NACHSLA STEPHANIE</t>
  </si>
  <si>
    <t>RODRIGUEZ VEGAS, GENESIS ABIGAIL</t>
  </si>
  <si>
    <t>RUJEL QUIROZ, LUCERO DAYANA</t>
  </si>
  <si>
    <t>SANCHEZ MORAN, RHIANA GUADALUPE</t>
  </si>
  <si>
    <t>SERNAQUE RAMOS, ESTRELLITA ELIZABETH</t>
  </si>
  <si>
    <t>VALENCIA LOPEZ, ORIANA ANGELINA</t>
  </si>
  <si>
    <t>VEGA RIMACUNA, ELSA KATHERIN ISBETH</t>
  </si>
  <si>
    <t>VERA SAAVEDRA, LUCIANA ZAHORI</t>
  </si>
  <si>
    <t>VIZCARRA MANRIQUE, XIMENA MABEL</t>
  </si>
  <si>
    <t>ZAPATA AYALA, MICHELLE CHRISTEL</t>
  </si>
  <si>
    <t>1º GRADO C</t>
  </si>
  <si>
    <t>ACHA VASQUEZ, KARLA VALENTINA</t>
  </si>
  <si>
    <t>AGUIRRE NEYRA, ISIS MACARENA</t>
  </si>
  <si>
    <t>ATOCHE ADRIANZEN, ADRIANA BRIDGET</t>
  </si>
  <si>
    <t>BENITES RAYMUNDO, MARYCIELO NOEMI</t>
  </si>
  <si>
    <t>BURGOS JUAREZ, DAYANA AZUCENA</t>
  </si>
  <si>
    <t>CAMACHO CAMACHO, LOHANA LARISSA</t>
  </si>
  <si>
    <t>CANOVA SIANCAS, TREICY ANABEL</t>
  </si>
  <si>
    <t>CARDOZA GARCIA, EDITH NAHOMY</t>
  </si>
  <si>
    <t>CASTILLO AZABACHE, VALERIA MABEL</t>
  </si>
  <si>
    <t>CASTILLO PEINADO, ADRIANA CIELO</t>
  </si>
  <si>
    <t>CHAVEZ ZAPATA, KARLA FABIANA</t>
  </si>
  <si>
    <t>COLAN GARCIA, ESTRELLA</t>
  </si>
  <si>
    <t>CORREA AGURTO, LUANA VALENTINA</t>
  </si>
  <si>
    <t>CORREA ROJAS, LUANA DENISSE</t>
  </si>
  <si>
    <t>CURAY CONDEZO, DANNA PAOLA</t>
  </si>
  <si>
    <t>DEL AGUILA MONDRAGON, DALEISKA DE LOS MILAGROS</t>
  </si>
  <si>
    <t>FLORES MARCELO, MARIA FERNANDA DEL CARMEN</t>
  </si>
  <si>
    <t>GARCIA CELI, ZARUMY NATHANIEL</t>
  </si>
  <si>
    <t>GOMEZ SAAVEDRA, CAMILA ALEXANDRA</t>
  </si>
  <si>
    <t>HUACCHILLO BARRETO, DAFNE NATANIET</t>
  </si>
  <si>
    <t>MEJIA VILLARREAL, LOANA GUISSEL</t>
  </si>
  <si>
    <t>MENA SILVA, KYARA ALESSANDRA</t>
  </si>
  <si>
    <t>MENDOZA JUAREZ, KRISTEL SOLANGE</t>
  </si>
  <si>
    <t>MORE GOMEZ, CRESLY ANYELY</t>
  </si>
  <si>
    <t>NIMA RODAS, YASUMI NICOLE</t>
  </si>
  <si>
    <t>OTERO MORENO, KIARA ANTONELLA</t>
  </si>
  <si>
    <t>PACHERREZ ESPINOZA, DARIANA ALEXANDRA</t>
  </si>
  <si>
    <t>PALACIOS ESPARRAGA, ALEXANDRA JANETH</t>
  </si>
  <si>
    <t>PANDURO ASTETE, ERIKA</t>
  </si>
  <si>
    <t>PANTA NOLE, KIARA LUCIANA</t>
  </si>
  <si>
    <t>PINTADO FLORES, JAZMIN JULLIETT</t>
  </si>
  <si>
    <t>PUYCAN ROQUE, DANESSI MAYEL</t>
  </si>
  <si>
    <t>QUINO RUIZ, DAMARIS PAOLA</t>
  </si>
  <si>
    <t>RAYMUNDO RETO, OLENKA NAHOMI</t>
  </si>
  <si>
    <t>REYES TINEO, ROSA FERNANDA</t>
  </si>
  <si>
    <t>ROJAS ARCA, ROSA MARIA</t>
  </si>
  <si>
    <t>ROSALES SAONA, NIURKA NICOLLE</t>
  </si>
  <si>
    <t>SAAVEDRA LAZO, KEITTY DALESKA</t>
  </si>
  <si>
    <t>TALLEDO MARTINEZ, ARIANA CAMILA</t>
  </si>
  <si>
    <t>TESEN GUERRERO, YARETHE DAYANA</t>
  </si>
  <si>
    <t>VARONA CARREÑO, ASSLEY GRISEL</t>
  </si>
  <si>
    <t>VILELA HIDALGO, NAOMI VALENTINA</t>
  </si>
  <si>
    <t>ZAMORA FARIAS, BELEN ISABEL</t>
  </si>
  <si>
    <t>ZAPATA ABAD, MARIANA VALENTINA</t>
  </si>
  <si>
    <t>2º GRADO A</t>
  </si>
  <si>
    <t>ADANAQUE CUIVIN, GREICY NICOLL</t>
  </si>
  <si>
    <t>ATO OJEDA, DANNA FRANSHESKA</t>
  </si>
  <si>
    <t>BERNUY JUAREZ, FERNANDA MICHELL</t>
  </si>
  <si>
    <t>CAMACHO MEDINA, ERICA JANICE</t>
  </si>
  <si>
    <t>CARDENAS SALAZAR, XIOMI NADIRA</t>
  </si>
  <si>
    <t>CASTILLO BALLADARES, MARIA FRANSHESKA</t>
  </si>
  <si>
    <t>CELI RUIZ, DANNA BELEN</t>
  </si>
  <si>
    <t>CHAVEZ CURIPUMA, ASTRID NAOMI</t>
  </si>
  <si>
    <t>CONDEZO PUESCAS, KIMBERLY NAOMI</t>
  </si>
  <si>
    <t>CORNEJO SUAREZ, MARIPAZ</t>
  </si>
  <si>
    <t>CORTÉS CRUZ, JOHANA ALEJANDRA</t>
  </si>
  <si>
    <t>CRUZ TANGOA, KIARA JHUSSVEL</t>
  </si>
  <si>
    <t>CUEVA VIDAL, GABRIELA ALEJANDRA</t>
  </si>
  <si>
    <t>DIOSES RUJEL, TRACY FIORELLA</t>
  </si>
  <si>
    <t>ESTRADA VEGAS, MAYLIN DEL CARMEN</t>
  </si>
  <si>
    <t>FARRO SAAVEDRA, MARIA JOSE</t>
  </si>
  <si>
    <t>FRIAS OBREGON, STEPHANIE BRIGGITE</t>
  </si>
  <si>
    <t>GOMEZ BENITES, THALIA JAZMIN</t>
  </si>
  <si>
    <t>HUERTAS ROJAS, ALONDRA MAILY</t>
  </si>
  <si>
    <t>JIMENEZ RAMIREZ, ALEXIA XIMENA</t>
  </si>
  <si>
    <t>LIZAMA CACHAY, BRISA MARICIELO</t>
  </si>
  <si>
    <t>LOZANO VASQUEZ, LIA CAROLINA</t>
  </si>
  <si>
    <t>MENDOZA DEZA, KAREN YHARETS</t>
  </si>
  <si>
    <t>MONTERO ZEVALLOS, MARIA JOSE</t>
  </si>
  <si>
    <t>NEYRA DELGADO, ZAYRA VIVIANA</t>
  </si>
  <si>
    <t>NOLE ROSILLO, PERLA BRIGGITE</t>
  </si>
  <si>
    <t>ORDINOLA CASTILLO, AILANY LUANA</t>
  </si>
  <si>
    <t>ORTIZ MENA, OLGA MARIA DE LOS MILAGROS</t>
  </si>
  <si>
    <t>PAIVA SILVA, BRISA MADDELEYNE</t>
  </si>
  <si>
    <t>PEÑA REYES, MARIA JOSE</t>
  </si>
  <si>
    <t>PURIZACA PEÑA, ALISSON IZUMI</t>
  </si>
  <si>
    <t>PURIZACA PEÑA, BRIANA SUEMI</t>
  </si>
  <si>
    <t>RETO GARCIA MONTERROSO, LUCIANA GUADALUPE</t>
  </si>
  <si>
    <t>RIOS ESCOBAR, MARIA JOSE</t>
  </si>
  <si>
    <t>SALAZAR CAMPOS, BAYIOLET SALOME</t>
  </si>
  <si>
    <t>SANDOVAL CALDERON, FERNANDA JIMENA</t>
  </si>
  <si>
    <t>SEMINARIO RICALDE, ROMMY CAROLINA</t>
  </si>
  <si>
    <t>TERRONES PULACHE, GENESIS LUHANA</t>
  </si>
  <si>
    <t>VALVERDE SEMINARIO, MARICIELO ARACELI</t>
  </si>
  <si>
    <t>VASQUEZ PAZ, BRISVANY NATHANIEL</t>
  </si>
  <si>
    <t>VERA GONZALES, ADELA LUANA</t>
  </si>
  <si>
    <t>YARLEQUE FARFAN, JAZMIN ANTONELLA</t>
  </si>
  <si>
    <t>ZAPATA MEDINA, SANTOS ARIANA</t>
  </si>
  <si>
    <t>ZAVALA DIAZ, ROSITA NATANIEL</t>
  </si>
  <si>
    <t>2º GRADO B</t>
  </si>
  <si>
    <t>ALVAREZ MONTERO, MARIA JOSE</t>
  </si>
  <si>
    <t>AVILA JIMENEZ, VALENTINA NATANIEL</t>
  </si>
  <si>
    <t>CALERO SANTISTEBAN, LUANA JANEL</t>
  </si>
  <si>
    <t>CAMPOS GARCIA, GENESIS FERNANDA</t>
  </si>
  <si>
    <t>CARREÑO GUERRON, FRANCHESCA ANTONELLA</t>
  </si>
  <si>
    <t>CASTILLO ZAPATA, LUCIANA DANIELA</t>
  </si>
  <si>
    <t>CESPEDES TORRES, ANTHONELLA CLARIADRIANNE</t>
  </si>
  <si>
    <t>CHECA LAZO, LIDIA STEFANY</t>
  </si>
  <si>
    <t>CORDOVA NEIRA, ARIELA TAIS</t>
  </si>
  <si>
    <t>CORREA ANCAJIMA, CAMILA JULIANA</t>
  </si>
  <si>
    <t>CRISANTO RETO, GENESSIS MARIA</t>
  </si>
  <si>
    <t>CRUZADO VEINTIMILLA, KIARA GABRIELA</t>
  </si>
  <si>
    <t>CUNGIARACHI SIANCAS, ANTUANET ANAIS DE LA MERCEDES</t>
  </si>
  <si>
    <t>ESPINOZA FLORES, GRASE MARICIELO</t>
  </si>
  <si>
    <t>FALLA CELI, MIA DANIELA</t>
  </si>
  <si>
    <t>FLORES CASTRO, LUCIANA MARIBEL</t>
  </si>
  <si>
    <t>GALLO BORRERO, SHAMIRA DE LOS MILAGROS</t>
  </si>
  <si>
    <t>GOMEZ GUERRERO, ANDREA NIKOL</t>
  </si>
  <si>
    <t>IBAÑEZ MARCOS, STEPHANI ALEJANDRA MARIA</t>
  </si>
  <si>
    <t>JIMENEZ ZAPATA, FABIANA VALENTINA</t>
  </si>
  <si>
    <t>LIZANO VIERA, KARLA SOFIA</t>
  </si>
  <si>
    <t>MARCHENA CARREÑO, SARITA ELIZABETH</t>
  </si>
  <si>
    <t>MENDOZA GUTIERREZ, LUCIANA DEYANIRA</t>
  </si>
  <si>
    <t>NEYRA INGA, NAHOMY MARIA BELEN</t>
  </si>
  <si>
    <t>OJEDA NEYRA, ASSLY DAYANA</t>
  </si>
  <si>
    <t>ORDINOLA PEREZ, KEYMMI VIVIANA</t>
  </si>
  <si>
    <t>OVIEDO OLAYA, JOSELYN MARIA</t>
  </si>
  <si>
    <t>PALACIOS MIRANDA, CAMILA LIUHANA</t>
  </si>
  <si>
    <t>PERALTA PEÑA, VALERIA CAMILA</t>
  </si>
  <si>
    <t>QUEZADA FLORES, JHOANA ALEXANDRA</t>
  </si>
  <si>
    <t>REYES RUIZ, ADA MERCEDES</t>
  </si>
  <si>
    <t>RIVERA VERAMATUS, MIKELA DAYANARA</t>
  </si>
  <si>
    <t>SAMATELO FARFAN, DANIELA MICAELA</t>
  </si>
  <si>
    <t>SANDOVAL ZAPATA, ANTONELLA JACKZURY</t>
  </si>
  <si>
    <t>SEVERINO DIOSES, KAROL ALEJANDRA</t>
  </si>
  <si>
    <t>URBINA OJEDA, LEONELA KAROLINA</t>
  </si>
  <si>
    <t>VASQUEZ BONILLA, VIOLETA MIA</t>
  </si>
  <si>
    <t>VASQUEZ DELGADO, ALISSON CAMILA</t>
  </si>
  <si>
    <t>VEGA RIVERA, ALEJANDRA DEL PILAR</t>
  </si>
  <si>
    <t>VERA GONZALES, KATTYA DEL CARMEN</t>
  </si>
  <si>
    <t>VILLARREAL ROJAS, NAIDELIN BRIGHIT</t>
  </si>
  <si>
    <t>YENQUE VIERA, GUADALUPUE ANGELINE</t>
  </si>
  <si>
    <t>ZAPATA MORALES, DANEZKA MAGDALY</t>
  </si>
  <si>
    <t>ZUÑIGA CUELLAR, LUCIANA SOFIA</t>
  </si>
  <si>
    <t>2º GRADO C</t>
  </si>
  <si>
    <t>AQUIJE CASTILLO, MARIAM SOFIANY</t>
  </si>
  <si>
    <t>BECERRA VASQUEZ, VALERY JULIET</t>
  </si>
  <si>
    <t>CALVA NUÑEZ, FATIMA ANGELINA</t>
  </si>
  <si>
    <t>CANO FLORES, LESLIE MABEL</t>
  </si>
  <si>
    <t>CARREÑO NOE, ANGIE NICOLL</t>
  </si>
  <si>
    <t>CASTAÑEDA TERRONES, ESTRELLA WENDY MIA</t>
  </si>
  <si>
    <t>CASTRO CRISANTO, AURI ANGELINA</t>
  </si>
  <si>
    <t>CHAVEZ BERMEO, MARIA GUADALUPE</t>
  </si>
  <si>
    <t>CHUNGA FLORES, PRINCE NATANIEL</t>
  </si>
  <si>
    <t>CORNEJO PACHERRES, ARIANA SOFIA</t>
  </si>
  <si>
    <t>CORREA ANCAJIMA, VALENTINA JULIANA</t>
  </si>
  <si>
    <t>CRUZ CHAMBA, MARIAJOSE</t>
  </si>
  <si>
    <t>CUEVA VALDEZ, LUANA MAYTE</t>
  </si>
  <si>
    <t>DAVILA JUAREZ, TATIANA NICOLE</t>
  </si>
  <si>
    <t>ESPINOZA OTERO, CAMILA GIANELLA</t>
  </si>
  <si>
    <t>FARFAN CRISANTO, ALEXA EMILYN</t>
  </si>
  <si>
    <t>FLORES LOPEZ, PAOLA ESPERANZA</t>
  </si>
  <si>
    <t>GARCIA REBOLLEDO, DAMARYS CRISTAL</t>
  </si>
  <si>
    <t>GRANDA CARRASCO, ARIANA ANTUANETTE</t>
  </si>
  <si>
    <t>INFANTE RUIZ, DALESKA YARUMI</t>
  </si>
  <si>
    <t>KAGUE YACILA, YUMI VALENTINA</t>
  </si>
  <si>
    <t>LOPEZ ROMAN, CARLA SAYURI</t>
  </si>
  <si>
    <t>MENDOZA BELLO, THAYRA DAYANA</t>
  </si>
  <si>
    <t>MONTALBAN FARFAN, DEYSI DEL PILAR</t>
  </si>
  <si>
    <t>MOSCOL ZAPATA, YAZURY YAMILET</t>
  </si>
  <si>
    <t>NIEVES GUTIERREZ, OLENKA BRIGITTE</t>
  </si>
  <si>
    <t>OLIVA SANDOVAL, VALERIA DEL CARMEN</t>
  </si>
  <si>
    <t>ORTEGA PANTA, GRECIA MARILYN</t>
  </si>
  <si>
    <t>PACHERREZ PANTA, ALISSON YULEISY</t>
  </si>
  <si>
    <t>PANTA CORDOVA, ADRIANA FRANSHESCA</t>
  </si>
  <si>
    <t>QUINO RUIZ, VALERY DAYANA</t>
  </si>
  <si>
    <t>RICALDE HEREDIA, LUCIANA ISABELLA</t>
  </si>
  <si>
    <t>RODRIGUEZ CISNEROS, URSULA SAMANTA</t>
  </si>
  <si>
    <t>SANCHEZ GOMEZ, JIMENA</t>
  </si>
  <si>
    <t>SANTOS CARRASCO, MARIA FERNANDA</t>
  </si>
  <si>
    <t>SILVA DEL CASTILLO, VALENTINA LUHANA</t>
  </si>
  <si>
    <t>VALDIVIEZO SANCHEZ, ARANTXA BETSABEL</t>
  </si>
  <si>
    <t>VASQUEZ MORALES, OLENKA GUADALUPE</t>
  </si>
  <si>
    <t>VELASQUEZ NOLE, BRISA NATHANIEL</t>
  </si>
  <si>
    <t>VIERA JAYO, ALICIA GRACIELA</t>
  </si>
  <si>
    <t>VILCHEZ ABAD, LUANA ISABELA</t>
  </si>
  <si>
    <t>VILLAVICENCIO ABAD, VALERY DANIELA</t>
  </si>
  <si>
    <t>YESANG SAAVEDRA, JATZUMI YAMILEE</t>
  </si>
  <si>
    <t>ZAPATA SAAVEDRA, DANIELA FERNANDA</t>
  </si>
  <si>
    <t>3º GRADO A</t>
  </si>
  <si>
    <t>AGUIRRE ARANA, CIELO FRANCESCA</t>
  </si>
  <si>
    <t>ARAMBULO APONTE, ANAIS ANABEL</t>
  </si>
  <si>
    <t>BENITES RAYMUNDO, GLORIA MARIA GUADALUPE</t>
  </si>
  <si>
    <t>CAMACHO GARCIA, DAIRA ALEXANDRA</t>
  </si>
  <si>
    <t>CARHUATOCTO VASQUEZ, LUCIANA DE LOS MILAGROS</t>
  </si>
  <si>
    <t>CASTILLO AZABACHE, ADRIANA LUCIA</t>
  </si>
  <si>
    <t>CASTRO NAVARRO, MARIANA ALEJANDRA</t>
  </si>
  <si>
    <t>CHUNGA FLORES, BRIANA YAMILET</t>
  </si>
  <si>
    <t>CORDOVA MECA, LUCIANA MARIAJOSE</t>
  </si>
  <si>
    <t>CRISANTO VIDAL, BRIGGIT DE LAS MERCEDES</t>
  </si>
  <si>
    <t>ECHEANDIA JIMENEZ, KIARA KRISTELL</t>
  </si>
  <si>
    <t>FRIAS YOVERA, DAYANA ELIZABETH</t>
  </si>
  <si>
    <t>GARCIA VERA, PARIS ARACELLY</t>
  </si>
  <si>
    <t>GOMEZ MIRANDA, GERALDINE NICOL</t>
  </si>
  <si>
    <t>GONZALEZ ZAPATA, DANIELA BEATRIZ</t>
  </si>
  <si>
    <t>GUTIERREZ SANDOVAL, MARIA BELEN DE LAS MERCEDES</t>
  </si>
  <si>
    <t>IBARBURO SALAS, SOFIA ADRIANA</t>
  </si>
  <si>
    <t>JIMENEZ CALDERON, CAMILA ANTHONELLA</t>
  </si>
  <si>
    <t>JULIAN CELI, SEYLA RUBEISY</t>
  </si>
  <si>
    <t>LOZANO ORDINOLA, ANA CLAUDIA</t>
  </si>
  <si>
    <t>MECA NEYRA, ALLISON XIMENA</t>
  </si>
  <si>
    <t>MEDINA GONZALES, VIANKA NICOLLE</t>
  </si>
  <si>
    <t>MORAN PEÑA, EMILY TONALI</t>
  </si>
  <si>
    <t>NOLE FLORES, KENIA YARUMI</t>
  </si>
  <si>
    <t>OBLEA GARCIA, CIARA YAMILEY</t>
  </si>
  <si>
    <t>ORDINOLA QUISPE, ELSA MARINA</t>
  </si>
  <si>
    <t>PALACIOS PALACIOS, LUANA THAIS</t>
  </si>
  <si>
    <t>PEREZ TIRADO, ARIANNA ALEXANDRA</t>
  </si>
  <si>
    <t>PULACHE JIMENEZ, LELIS GUADALUPE</t>
  </si>
  <si>
    <t>REYES GARCIA, OLGA CAMILA NICOLE</t>
  </si>
  <si>
    <t>ROMAN JUAREZ, VICTORIA BELEN</t>
  </si>
  <si>
    <t>SALES ALBURQUEQUE, MAITE ANAHIS</t>
  </si>
  <si>
    <t>SILVA BURGOS, MYLENKA YIORNELA</t>
  </si>
  <si>
    <t>TAVARA BECERRA, DAYANA NIKOL</t>
  </si>
  <si>
    <t>TESEN NAVARRO, GREYSI INES</t>
  </si>
  <si>
    <t>TORRES CASTILLO, GENESIS CESIA</t>
  </si>
  <si>
    <t>VASQUEZ SOLIS, ALISSON MILAGROS</t>
  </si>
  <si>
    <t>VIDAL SANCHEZ, ANGELINE DEL BELEN</t>
  </si>
  <si>
    <t>ZAPATA LEYTON, LISSET FRANCHESCA</t>
  </si>
  <si>
    <t>ZAPATA RAMOS, JAZMIN DEYAMIRA</t>
  </si>
  <si>
    <t>3º GRADO B</t>
  </si>
  <si>
    <t>ALARCON SANCHEZ, SOFIA ANYELA</t>
  </si>
  <si>
    <t>ARCAYA MORENO, GABRIELA SOPHIA</t>
  </si>
  <si>
    <t>BUSTAMANTE RUEDA, MARIANELLA ALESSANDRA</t>
  </si>
  <si>
    <t>CAMPOS BUSTAMANTE, ARELY PAOLA</t>
  </si>
  <si>
    <t>CAMPOS FARFAN, ABIGAIL SHERLYN</t>
  </si>
  <si>
    <t>CARREÑO CACERES, MARÍA JOSE</t>
  </si>
  <si>
    <t>CASTILLO CASTRO, LHAIS NICOLE</t>
  </si>
  <si>
    <t>CHERO REQUENA, GENESIS JACKELINE</t>
  </si>
  <si>
    <t>CORDOVA CHECA, MIRELLA RUMINA</t>
  </si>
  <si>
    <t>CORNEJO CALDERON, VERONICA NIKOLE</t>
  </si>
  <si>
    <t>DEL AGUILA MONDRAGON, BRITNEY DE LOS MILAGROS</t>
  </si>
  <si>
    <t>ESTELA TRONCOS, STEFANY VALENTINA ANGELICA</t>
  </si>
  <si>
    <t>GARCIA AGUILAR, NAOMI YANIRETH</t>
  </si>
  <si>
    <t>GIRON RAMIREZ, ALONDRA AYLLI DE LOS MILAGROS</t>
  </si>
  <si>
    <t>GONZAGA MORENO, MARIA DE LOS ANGELES</t>
  </si>
  <si>
    <t>GUERRA RUGEL, BRESLY IVANIA</t>
  </si>
  <si>
    <t>HERRERA MIRANDA, SAMY KAY ANGELINA</t>
  </si>
  <si>
    <t>JARAMILLO VILLEGAS, ESTEFANY NICOLE</t>
  </si>
  <si>
    <t>JIMENEZ COBEÑAS, YOJANA NICOLE</t>
  </si>
  <si>
    <t>LEON SALDARRIAGA, MARIA FERNANDA</t>
  </si>
  <si>
    <t>MARTINEZ ZAPATA, ASTRID KAROLINA</t>
  </si>
  <si>
    <t>MECA VIDAL, MELISSA LIZBETH</t>
  </si>
  <si>
    <t>MELENDEZ PACHERREZ, MIA FERNANDA</t>
  </si>
  <si>
    <t>NOLE CAVERO, VALERY XIMENA</t>
  </si>
  <si>
    <t>NOLE YACILA, DAYANA ROSELY</t>
  </si>
  <si>
    <t>OJEDA CISNEROS, SAMANTA ARIANET</t>
  </si>
  <si>
    <t>ORTIZ GARCIA, LOANA NICOL</t>
  </si>
  <si>
    <t>PAUCAR MOGOLLON, PAOLA MARICRIS</t>
  </si>
  <si>
    <t>PRADO ZEGARRA, MARIA FERNANDA</t>
  </si>
  <si>
    <t>RAYMUNDO RETO, GABRIELA GERALDINE</t>
  </si>
  <si>
    <t>REYES MENA, FERNANDA SOLAINS</t>
  </si>
  <si>
    <t>RUIZ HUAMAN, CELENE MARILYN</t>
  </si>
  <si>
    <t>SANCHEZ MORAN, ANNIA MARILU</t>
  </si>
  <si>
    <t>SOCOLA SERNAQUE, EYMI LUANA</t>
  </si>
  <si>
    <t>TAVARA BECERRA, KIARA YANIRA</t>
  </si>
  <si>
    <t>TIMANA GIL, MARIA FERNANDA</t>
  </si>
  <si>
    <t>VALDIVIEZO MORE, LUCIANA CAMILE</t>
  </si>
  <si>
    <t>VEGA INFANTE, INES LORENA</t>
  </si>
  <si>
    <t>VILLALOBOS PEÑA, LUANA ANTONELLA</t>
  </si>
  <si>
    <t>ZAPATA MORALES, DAYANA ROUS MERY</t>
  </si>
  <si>
    <t>3º GRADO C</t>
  </si>
  <si>
    <t>ALCAS CHIPANA, MARIA VALENTINA</t>
  </si>
  <si>
    <t>ARELLANO CORNEJO, BRENDA LUANA</t>
  </si>
  <si>
    <t>CALLE PALACIOS, MIRTHA DALESKA</t>
  </si>
  <si>
    <t>CAÑOTE ESTELA, SOLANGHELES AYMAR</t>
  </si>
  <si>
    <t>CASTRO CHAVEZ, JADE JHARIKSA</t>
  </si>
  <si>
    <t>CHINCHAY VALENCIA, STEFFANY NICOLLE</t>
  </si>
  <si>
    <t>CORDOVA FLORES, FABIANA YOELI</t>
  </si>
  <si>
    <t>CORONADO QUINTANILLA, YILDA JIMENA</t>
  </si>
  <si>
    <t>CRUZ RAYMUNDO, JHENIFER ALEXANDRA</t>
  </si>
  <si>
    <t>DIOSES SAAVEDRA, ASLLY JENEL</t>
  </si>
  <si>
    <t>FLORES ATO, GREISSI KARINA</t>
  </si>
  <si>
    <t>GARCIA FERRER, ANTONELLA SARAHY</t>
  </si>
  <si>
    <t>GOMEZ BENITES, TREYSI NALLELY</t>
  </si>
  <si>
    <t>GONZALES CURO, ARIANA YANDERY BELEN</t>
  </si>
  <si>
    <t>GUTIERREZ GUERRERO, CAMILA YERALDY</t>
  </si>
  <si>
    <t>HO GUERRERO, BRITANY MEILYN</t>
  </si>
  <si>
    <t>JIBAJA HERRADA, SARITA NICOLE</t>
  </si>
  <si>
    <t>JUAREZ VELASCO, DANIELA BELEN</t>
  </si>
  <si>
    <t>LOPEZ URBINA, STEPHANY LUCIA</t>
  </si>
  <si>
    <t>MAURICIO FLORES, VICTORIA SIMONE</t>
  </si>
  <si>
    <t>MEDINA FARFÁN, MARIE  ANAIS</t>
  </si>
  <si>
    <t>MOGOLLON RAMOS, MARTHA SELENE</t>
  </si>
  <si>
    <t>NOBLECILLA ORTIZ, ZAMIRA JHAZMIN</t>
  </si>
  <si>
    <t>NOLE CORNEJO, KATHERINE BRIGGIT</t>
  </si>
  <si>
    <t>NUÑEZ MIRANDA, CAMILA LUCIANA</t>
  </si>
  <si>
    <t>ORDINOLA GUILLEN, DULCE GUADALUPE</t>
  </si>
  <si>
    <t>PACHERRES NAVARRO, SHEYLA NICOL</t>
  </si>
  <si>
    <t>PEREZ CULQUICONDOR, IRINA GABRIELA</t>
  </si>
  <si>
    <t>PULACHE CARRILLO, THALIA JAZMIN</t>
  </si>
  <si>
    <t>REQUENA CESPEDES, GREYSS VALERIA</t>
  </si>
  <si>
    <t>REYES RUIZ, LUZ AURORA</t>
  </si>
  <si>
    <t>SAAVEDRA AVILA, MARIA ANGELICA</t>
  </si>
  <si>
    <t>SANDOVAL NIZAMA, LEONELA DE LOS MILAGROS</t>
  </si>
  <si>
    <t>SUAREZ RIVERA, MARICIELO VALENTINA</t>
  </si>
  <si>
    <t>TAVARA PAZ, KARITO FLOREMILY</t>
  </si>
  <si>
    <t>TINEO RETETE, CLAUDIA NAYELY</t>
  </si>
  <si>
    <t>VARGAS TORRES, ASLY VALERIA</t>
  </si>
  <si>
    <t>VERA ESPINOZA, LUZ VICTORIA</t>
  </si>
  <si>
    <t>VILLEGAS MARCELO, TAINA KRISTELL</t>
  </si>
  <si>
    <t>ZAPATA PEREZ, DULCE MARIA</t>
  </si>
  <si>
    <t>4º GRADO A</t>
  </si>
  <si>
    <t>ADRIANZEN ALVARADO, KIARA ALEXA</t>
  </si>
  <si>
    <t>AGUILAR BETETA, CAMILA DANIELA</t>
  </si>
  <si>
    <t>AGURTO ZARATE, MARY CIELO</t>
  </si>
  <si>
    <t>ARIZOLA SALES, BRISSA VALERY</t>
  </si>
  <si>
    <t>CALLE CARREÑO, EMILY RUBI</t>
  </si>
  <si>
    <t>CASTILLO NAMO, ANDREA LETICIA</t>
  </si>
  <si>
    <t>COBEÑAS VILLARREAL, DAMARIS HAYDEE</t>
  </si>
  <si>
    <t>CORRALES PALOMINO, XIMENA DE LOS MILAGROS</t>
  </si>
  <si>
    <t>CORREA CORREA, BRIZHA XIOMARA</t>
  </si>
  <si>
    <t>ESPINOZA JIMENEZ, ANGELES LUCIA</t>
  </si>
  <si>
    <t>ESTEVES SAAVEDRA, NAKSUMY DELIA</t>
  </si>
  <si>
    <t>FARRO SAAVEDRA, ROMINA NICOL</t>
  </si>
  <si>
    <t>FUENTES LLAUCE, XIMENA YASSURY YAMILE</t>
  </si>
  <si>
    <t>GARCIA CESPEDES, CARLA GISELLE</t>
  </si>
  <si>
    <t>GONZALES SANTUR, KIARA SORANGE</t>
  </si>
  <si>
    <t>GUARNIZO CORONADO, KEYTA DALESKA</t>
  </si>
  <si>
    <t>HERRERA NAVARRO, MARIA JOSE</t>
  </si>
  <si>
    <t>LUNG TIMANA, MARIA FERNANDA LEIKIE</t>
  </si>
  <si>
    <t>MACALUPU PANTA, ARIANA ARALID</t>
  </si>
  <si>
    <t>MAURICIO INGA, ANA MARIA DE LOS ANGELES</t>
  </si>
  <si>
    <t>MENA YANAYACO, MARIA FERNANDA DEL PILAR</t>
  </si>
  <si>
    <t>MOROCHO ABAD, ARIAN ALEXANDRA</t>
  </si>
  <si>
    <t>NAVARRO AVILA, ROSA CHIARA MARIA</t>
  </si>
  <si>
    <t>NAVARRO ZAPATA, KASSANDRA VIVIANA</t>
  </si>
  <si>
    <t>NIÑO RAMIREZ, MILAGROS MARILYN</t>
  </si>
  <si>
    <t>OSORIO LEON, ANGELA MILAGROS</t>
  </si>
  <si>
    <t>PANTA ANDRADE, YINYER NICOLD</t>
  </si>
  <si>
    <t>PINTADO FARFAN, ALEXANDRA GUADALUPE</t>
  </si>
  <si>
    <t>PONCE RAMIREZ, HEILY FIORELLA</t>
  </si>
  <si>
    <t>QUISPE ATOCHE, DANNAE JASSMYN</t>
  </si>
  <si>
    <t>RAMIREZ MARTINEZ, LEYDI FABIOLA</t>
  </si>
  <si>
    <t>RIEGA OROZCO, MARIEL SOL ANGEL</t>
  </si>
  <si>
    <t>RODRIGUEZ FLORES, SAMIRA</t>
  </si>
  <si>
    <t>ROMERO SALDARRIAGA, STEFANNY DE FATIMA</t>
  </si>
  <si>
    <t>RUIZ CRUZ, MARIA LUISA</t>
  </si>
  <si>
    <t>SANCHEZ BECERRA, YERALDINE BRIGGITH</t>
  </si>
  <si>
    <t>SANDOVAL HERNANDEZ, ALEJANDRA MICHELLE</t>
  </si>
  <si>
    <t>SANTISTEBAN TAVARA, ACANTIA KAYTHLEEN MILAGROS</t>
  </si>
  <si>
    <t>SIANCAS CHORRES, VANIA FRANCHESKA</t>
  </si>
  <si>
    <t>TAVARA AGUILAR, ADRIANA CRISTEL</t>
  </si>
  <si>
    <t>VARGAS SALCEDO, MARIA FERNANDA</t>
  </si>
  <si>
    <t>VILLEGAS MORALES, YACORY NICOL</t>
  </si>
  <si>
    <t>VITE MAURICIO, OLENKA XIOMARA</t>
  </si>
  <si>
    <t>ZAPATA AYALA, MARITA GUADALUPE</t>
  </si>
  <si>
    <t>ZAPATA OBANDO, ASHLEY LUCIANA</t>
  </si>
  <si>
    <t>4º GRADO B</t>
  </si>
  <si>
    <t>ABAD ZAPATA, MARIA DEL CARMEN</t>
  </si>
  <si>
    <t>AGUILAR GALLARDO, TANIA IVANA</t>
  </si>
  <si>
    <t>ANDRADE VIDAL, ANYELINA YUDITZA</t>
  </si>
  <si>
    <t>ASTUDILLO PANTA, DULCE CIELO</t>
  </si>
  <si>
    <t>CALDERON PACHERREZ, MARICIELO YACQUELINE</t>
  </si>
  <si>
    <t>CAMPOS RUIZ, LAUREN GIANELLA</t>
  </si>
  <si>
    <t>CHUNGA FARIAS, MILAGROS YERALDINE</t>
  </si>
  <si>
    <t>CORNEJO SAAVEDRA, BELEN SAMARY</t>
  </si>
  <si>
    <t>DE LA CRUZ TENE, DORIS ANTONELLA</t>
  </si>
  <si>
    <t>DEL ROSARIO DOMINGUEZ, ZAFIRO MARICIELO</t>
  </si>
  <si>
    <t>FARFAN CRUZ, BRENDA NAHOMY</t>
  </si>
  <si>
    <t>FERNANDEZ NUÑEZ, CIELO NICOLE</t>
  </si>
  <si>
    <t>FIGUEROA LAZO, XIMENA FERNANDA</t>
  </si>
  <si>
    <t>GAMBOA ZAPATA, YESSICA ARIANA</t>
  </si>
  <si>
    <t>GARCIA YOVERA, MIRELY ANAIS</t>
  </si>
  <si>
    <t>GUILLEN ESTRADA, ASHLY SOLANSH</t>
  </si>
  <si>
    <t>HUAMAN CUBAS, DULCE MARICIELO</t>
  </si>
  <si>
    <t>INGA CARREÑO, ANGIE CAROLINA</t>
  </si>
  <si>
    <t>MARTINEZ VILLEGAS, GRACY ABIGAIL</t>
  </si>
  <si>
    <t>MATOREL INFANTE, FERNANDA</t>
  </si>
  <si>
    <t>MERINO OTERO, BIANCA LUCIANA</t>
  </si>
  <si>
    <t>MONTES PEÑA, MARIEL ALINA</t>
  </si>
  <si>
    <t>NAVARRO COELLO, SIDNEY NALLELY</t>
  </si>
  <si>
    <t>NAVARRO NIMA, CAMILA YALENIS</t>
  </si>
  <si>
    <t>ORDINOLA ABAD, ANTONELLA BRIGITTE</t>
  </si>
  <si>
    <t>PACHERRES TAPIA, KORY YAMILET</t>
  </si>
  <si>
    <t>PANTA PULACHE, TATIANA ELIZABETH</t>
  </si>
  <si>
    <t>PEÑA OBALLE, LUCIANA ANABEL</t>
  </si>
  <si>
    <t>PULACHE GUTIERREZ, MERCY ANALLY</t>
  </si>
  <si>
    <t>REYES RUIZ, EMMI ANGELA</t>
  </si>
  <si>
    <t>RIVAS CRISANTO, VALERY ADRIANA</t>
  </si>
  <si>
    <t>RODRIGUEZ FLORES, KEIKO TATIANA</t>
  </si>
  <si>
    <t>ROMAN VIDAL, ANGELINA NOEMI</t>
  </si>
  <si>
    <t>SAAVEDRA FRANCIA, ZULEY MAYLE</t>
  </si>
  <si>
    <t>SAAVEDRA RUIZ, MICHELLE ALEJANDRA</t>
  </si>
  <si>
    <t>SANCHEZ MORAN, NAYELI MARIFE</t>
  </si>
  <si>
    <t>SOLIS TORRES, ALLISON FERNANDA</t>
  </si>
  <si>
    <t>TAVARA GALLO, MARIA VICTORIA</t>
  </si>
  <si>
    <t>TORRES AGUILAR, GUADALUPE ABIGAIL</t>
  </si>
  <si>
    <t>TRUJILLO CARDOZA, YAZUMI MEYLING</t>
  </si>
  <si>
    <t>VILCHEZ CHUNGA, MILUSKA KAROLAY</t>
  </si>
  <si>
    <t>YARLEQUE TOMAPASCA, MAJHARA VALERIA</t>
  </si>
  <si>
    <t>YMAN RAMOS, NAYARA ABIGAIL</t>
  </si>
  <si>
    <t>ZUÑIGA CABRERA, JERKA MACARENA</t>
  </si>
  <si>
    <t>4º GRADO C</t>
  </si>
  <si>
    <t>ABAD PINO, KEYSI FERNANDA</t>
  </si>
  <si>
    <t>AGUILAR DIAZ, MADELLYN ARIANA</t>
  </si>
  <si>
    <t>ALVAREZ DE LA CRUZ, MARYCIELO VIRGINIA</t>
  </si>
  <si>
    <t>AVILA REYES, CRISTHY LUCIANA</t>
  </si>
  <si>
    <t>CARDOZA NUÑEZ, LUCIANA ISABEL</t>
  </si>
  <si>
    <t>CHUNGA PERALTA, JANERY ISABEL</t>
  </si>
  <si>
    <t>CIELO ESCOBAR, ARIANA NICOLLE</t>
  </si>
  <si>
    <t>CORREA ARICA, IBETH VERENICE</t>
  </si>
  <si>
    <t>DIOSES CANOVA, BRITANY NAOMI</t>
  </si>
  <si>
    <t>ESPINOZA BARBA, ANGELINE NICOLE</t>
  </si>
  <si>
    <t>ESTRADA RENTERIA, AILEN ANTOLINA</t>
  </si>
  <si>
    <t>FRIAS OBREGON, ANGHIE ELIZABETH</t>
  </si>
  <si>
    <t>GARCIA CARMEN, HASTRHY PAMELA</t>
  </si>
  <si>
    <t>GIRON SUAREZ, DANIA STEPH</t>
  </si>
  <si>
    <t>GONZALES HUIMAN, ROSITA VALENTINA</t>
  </si>
  <si>
    <t>GUTIERREZ MEJIA, DULCE MARIA</t>
  </si>
  <si>
    <t>JIMENEZ CASTILLO, ALMA YESSENIA</t>
  </si>
  <si>
    <t>JIMENEZ CASTRO, GREYCI PAMELA</t>
  </si>
  <si>
    <t>LOPEZ CENTURION, XIOMARA DANUSSKA</t>
  </si>
  <si>
    <t>MAURICIO CALLE, BRITNEY LOYSSE</t>
  </si>
  <si>
    <t>MOGOLLON QUEVEDO, ANGIE THAIS</t>
  </si>
  <si>
    <t>MORALES SOCOLA, ADRIANA ISABEL</t>
  </si>
  <si>
    <t>MORAN CHANDUVI, KARISSA DASYRA</t>
  </si>
  <si>
    <t>NAVARRO TORO, NAOMY ABIGAIL</t>
  </si>
  <si>
    <t>ORTIZ ABAD, EDITA DE LOS MILAGROS</t>
  </si>
  <si>
    <t>PALACIOS MAZA, FIORELLA MILENA</t>
  </si>
  <si>
    <t>PANTA FLORES, ANGELLA CATALINA</t>
  </si>
  <si>
    <t>PATOW VERA, PAULA DAHELY</t>
  </si>
  <si>
    <t>QUINO NAVARRO, KATHIE ANGELICA</t>
  </si>
  <si>
    <t>REYES MENA, ADA CAROLINA</t>
  </si>
  <si>
    <t>RIVAS SERNAQUE, MARIA FERNANDA</t>
  </si>
  <si>
    <t>RIVERA CISNEROS, MARIA FERNANDA</t>
  </si>
  <si>
    <t>ROQUE ORTIZ, MARIA BELEN</t>
  </si>
  <si>
    <t>ROSALES MORENO, KIARA NAYELY</t>
  </si>
  <si>
    <t>SANCHEZ FIGUEROA, ANDREA ANGELINA</t>
  </si>
  <si>
    <t>SANCHEZ NIMA, MONICA JANYURY</t>
  </si>
  <si>
    <t>SANCHEZ SILVA, RUTH SOFIA</t>
  </si>
  <si>
    <t>TALLEDO PASAPERA, ARIANA LUCERO</t>
  </si>
  <si>
    <t>URBINA PIÑAS, HADE BELEN</t>
  </si>
  <si>
    <t>VALDEZ MERCADO, ANGIE LUZCIA</t>
  </si>
  <si>
    <t>VARGAS MACHUCA PUICAN, TREICY AMELIA</t>
  </si>
  <si>
    <t>VITE PACHECO, ADRIANA DE LOS ANGELES</t>
  </si>
  <si>
    <t>YUNGA CASTILLO, CRISTINA NICOLL</t>
  </si>
  <si>
    <t>ZAPATA ORDINOLA, ZULEYKA JASUMY</t>
  </si>
  <si>
    <t>5º GRADO A</t>
  </si>
  <si>
    <t>AGUIRRE NEYRA, MARIA JOSE</t>
  </si>
  <si>
    <t>ALVARADO DURAN, MARIA GABRIELA</t>
  </si>
  <si>
    <t>ARCAYA GONZALES, ZOE AIXA IZEL</t>
  </si>
  <si>
    <t>AVILA GUZMAN, FATIMA GRACIELA</t>
  </si>
  <si>
    <t>AVILA ICANAQUE, DULCE ALEJANDRA</t>
  </si>
  <si>
    <t>BELLO COLOMA, ALISON RENATA</t>
  </si>
  <si>
    <t>BRIONES NAVARRO, NELLY ALEJANDRA</t>
  </si>
  <si>
    <t>CAMPOS BUSTAMANTE, MILAGROS MARIET</t>
  </si>
  <si>
    <t>CARBAJAL VILCHERREZ, ARIANA BELEN</t>
  </si>
  <si>
    <t>CARMEN CACERES, AURITA ANAHI</t>
  </si>
  <si>
    <t>CARREÑO QUEREVALU, LUZ MATILDE MARYESSKA</t>
  </si>
  <si>
    <t>CASTILLO SILUPU, ALONDRA YAMILE</t>
  </si>
  <si>
    <t>CHECA OLIVARES, MILARY ARANTZA</t>
  </si>
  <si>
    <t>CORDOVA CAMPOS, BRITHNEY LIZBET</t>
  </si>
  <si>
    <t>CURAY SALCEDO, FRANCHESCA DEL PILAR</t>
  </si>
  <si>
    <t>DIAZ NORIEGA, MELITA ANGHELY</t>
  </si>
  <si>
    <t>FARFAN KCOMT, YURIKO NAOMI</t>
  </si>
  <si>
    <t>FARFAN SILUPU, VALERY ALEJANDRA</t>
  </si>
  <si>
    <t>FLORES SAAVEDRA, HIRALY VAIRITA</t>
  </si>
  <si>
    <t>GARCIA ROSAS, CAMILA MARIFE</t>
  </si>
  <si>
    <t>GONZALES OLAZABAL, MARIA BELEN</t>
  </si>
  <si>
    <t>HO GUERRERO, EILEEN SU LIN</t>
  </si>
  <si>
    <t>JIMENEZ RAMIREZ, FRESIA INDIRA</t>
  </si>
  <si>
    <t>LOPEZ GOMEZ, MARIA FERNANDA</t>
  </si>
  <si>
    <t>MAURICIO AVILA, SARITA ABIGAIL</t>
  </si>
  <si>
    <t>MECA VILLASECA, YOMIRA ALESSANDRA</t>
  </si>
  <si>
    <t>MOGOLLON FLORES, JOSSIE ALMENDRA</t>
  </si>
  <si>
    <t>MORAN ESPINOZA, ALEXA MARIANA</t>
  </si>
  <si>
    <t>NAVARRO CARRION, VALERIA LAYESKA</t>
  </si>
  <si>
    <t>OLAYA FARFAN, RAYMI SAHORI</t>
  </si>
  <si>
    <t>PALACIOS GOICOCHEA, LESDITH DAYANA</t>
  </si>
  <si>
    <t>PEÑA MEDINA, MARIAN ANGELINE</t>
  </si>
  <si>
    <t>RAYMUNDO GUTIERREZ, LINDA CRYSTAL</t>
  </si>
  <si>
    <t>RIVERA HERRERA, JUANITA JAMILETH</t>
  </si>
  <si>
    <t>ROJAS ARCA, ANA CRISTINA</t>
  </si>
  <si>
    <t>RUIZ VIERA, RUBI ESMERALDA</t>
  </si>
  <si>
    <t>SANCHEZ PALACIOS, VALENTINA AILED</t>
  </si>
  <si>
    <t>SANTUR GUERRERO, ZULEYKA XIOMARA</t>
  </si>
  <si>
    <t>TAPIA VALDIVIEZO, ALESSA FERNANDA</t>
  </si>
  <si>
    <t>VALVERDE SEMINARIO, ANDREA NICOLE</t>
  </si>
  <si>
    <t>VARONA BRICEÑO, TRACY TATIANA</t>
  </si>
  <si>
    <t>VILCHEZ CHANTA, YOSELYN XIOMARA</t>
  </si>
  <si>
    <t>VILLEGAS NOLE, MARIA DEL CIELO</t>
  </si>
  <si>
    <t>ZAPATA ORTIZ, VALERIA ISABEL</t>
  </si>
  <si>
    <t>5º GRADO B</t>
  </si>
  <si>
    <t>AGUIRRE NICOLAS, BRITANY MARGHELY</t>
  </si>
  <si>
    <t>ANDRADE VILLACORTA, DULCE MARIA</t>
  </si>
  <si>
    <t>ARELLANO QUEZADA, DARLYN RUBY DEL PILAR</t>
  </si>
  <si>
    <t>BALCAZAR RAMIREZ, ALISSON NICOLE</t>
  </si>
  <si>
    <t>BENITES ORDINOLA, MARIANA YORELY</t>
  </si>
  <si>
    <t>CABEZA QUEYPO, ANA LUCIA</t>
  </si>
  <si>
    <t>CAMPOVERDE PINTADO, ANGELINA GABRIELA</t>
  </si>
  <si>
    <t>CARDOZA VASQUEZ, DULCE MAYTE</t>
  </si>
  <si>
    <t>CARMEN ROSALES, MARIEL ALESSANDRA</t>
  </si>
  <si>
    <t>CARRILLO PAUCAR, BRIANNA MARIEL</t>
  </si>
  <si>
    <t>CHAMBA REBAZA, ANGELY NAOMMY</t>
  </si>
  <si>
    <t>CHORRES CASTILLO, ANA LUCIA</t>
  </si>
  <si>
    <t>CORDOVA HUAMAN, RENATA GABRIELA</t>
  </si>
  <si>
    <t>DAVILA MARTINEZ, LIDA ROMINA</t>
  </si>
  <si>
    <t>DIOSES RUJEL, IYARI NICOLE</t>
  </si>
  <si>
    <t>FARFAN PANTA, CAROLINE NICOL</t>
  </si>
  <si>
    <t>FERNANDEZ GARCIA, MARIA NOEMI</t>
  </si>
  <si>
    <t>FRIAS RUEDA, BRITZA ANTOANE</t>
  </si>
  <si>
    <t>GASTAÑAGA PEÑA, MELANY SOFIA</t>
  </si>
  <si>
    <t>GUTIERREZ CONDEZA, YURICA DE LAS MERCEDES</t>
  </si>
  <si>
    <t>HUAMAN DE LAMA, TATIANA NAYELI</t>
  </si>
  <si>
    <t>LAMADRID MANAYAY, JOSSELYN STEFFANY</t>
  </si>
  <si>
    <t>LOZANO VASQUEZ, LUZ AMIRA</t>
  </si>
  <si>
    <t>MAZA AREVALO, YVONNE ITATI</t>
  </si>
  <si>
    <t>MELENDEZ PACHERREZ, NICOLLE FRANCHESKA</t>
  </si>
  <si>
    <t>MOGOLLON RUIZ, BLANCA MARGARITA</t>
  </si>
  <si>
    <t>MOYA CORONADO, CAMILA FERNANDA</t>
  </si>
  <si>
    <t>NAVARRO ROBLES, ABIGAIL NICOL</t>
  </si>
  <si>
    <t>ORDINOLA MENDOZA, CIELO JOHELY</t>
  </si>
  <si>
    <t>PALOMINO ESPINOZA, THAIS MARICIELO</t>
  </si>
  <si>
    <t>PERALTA CARREÑO, ABIGAIL</t>
  </si>
  <si>
    <t>PEREZ MERA, ALEXANDRA DE LOS MILAGROS</t>
  </si>
  <si>
    <t>PULACHE RUIZ, KITZIA XIMENA</t>
  </si>
  <si>
    <t>REYES CASTILLO, ARIANA ISABEL</t>
  </si>
  <si>
    <t>RIVERA OLIVARES, LIZEIKA MAYTE</t>
  </si>
  <si>
    <t>RUGEL FLORES, MARIA JOSÉ</t>
  </si>
  <si>
    <t>RUGEL NAVARRO, BRISBANY AMELIA</t>
  </si>
  <si>
    <t>SAAVEDRA SIANCAS, ANTHONELA DEL PILAR</t>
  </si>
  <si>
    <t>SANCHEZ TAVARA, VALERIA SOLLANGE</t>
  </si>
  <si>
    <t>SILUPU MAZA, KIARA ZHARICK</t>
  </si>
  <si>
    <t>TEMOCHE ORTIZ, ALISSON SAMIRAH</t>
  </si>
  <si>
    <t>VILELA LOPEZ, EMILY DEL CARMEN</t>
  </si>
  <si>
    <t>YESANG SAAVEDRA, ANA PATRICIA</t>
  </si>
  <si>
    <t>ZAPATA RODRIGUEZ, ELLA MARIE</t>
  </si>
  <si>
    <t>5º GRADO C</t>
  </si>
  <si>
    <t>AGURTO PALOMINO, MARIA PIA</t>
  </si>
  <si>
    <t>ARAMBULO GARCIA, CELESTE</t>
  </si>
  <si>
    <t>BARRIOS ROSAS, ANA ABIGAIL</t>
  </si>
  <si>
    <t>BERRU SIANCAS, CARMEN MAYLET</t>
  </si>
  <si>
    <t>CALDERON PUA, DARIANA CECILIA</t>
  </si>
  <si>
    <t>CANOVA SALDARRIAGA, MIA TRACY CRISTINA</t>
  </si>
  <si>
    <t>CARHUATOCTO VASQUEZ, MERCEDES LIZETH</t>
  </si>
  <si>
    <t>CARREÑO NOE, GRECIA ALESSANDRA</t>
  </si>
  <si>
    <t>CARRILLO TEJERO, LUANA</t>
  </si>
  <si>
    <t>CHAVEZ ORDINOLA, JOSELYN LISBETH</t>
  </si>
  <si>
    <t>COBEÑAS GONZALES, ALINA MIA ITZEL</t>
  </si>
  <si>
    <t>CORONADO ATOCHE, ANGELINA NICOLE</t>
  </si>
  <si>
    <t>CURIPUMA INFANTE, ANHELY XIOMARA</t>
  </si>
  <si>
    <t>DEL ROSARIO AYALA, PAOLA VICTORIA</t>
  </si>
  <si>
    <t>FARFAN ESCOBAR, VALERIA NICOLE</t>
  </si>
  <si>
    <t>FARFAN PANTA, LEYDI LORENA</t>
  </si>
  <si>
    <t>FLOREANO SOSA, ALEXANDRA ANAIS</t>
  </si>
  <si>
    <t>GARCIA FERRER, MACARENA DARIANA</t>
  </si>
  <si>
    <t>GIRON RIVAS, ASTRID STEFANY</t>
  </si>
  <si>
    <t>GUTIERREZ VILLEGAS, MARIA FERNANDA</t>
  </si>
  <si>
    <t>JARA ZAPATA, NIKOL ALESSANDRA</t>
  </si>
  <si>
    <t>LINDO FLORES, ARIANA MAYTE</t>
  </si>
  <si>
    <t>MARTINEZ YESANG, KRISTY LARISSA</t>
  </si>
  <si>
    <t>MECA VIDAL, GABY DE LOS MILAGROS</t>
  </si>
  <si>
    <t>MENA PEÑA, MARIA FATIMA LOURDES</t>
  </si>
  <si>
    <t>MORALES CELI, ANI MARIEL</t>
  </si>
  <si>
    <t>NAVARRO ATOCHE, XIMENITA YAMILETH</t>
  </si>
  <si>
    <t>NOLE CORNEJO, MIRIAN</t>
  </si>
  <si>
    <t>ORDINOLA OLAYA, ANA LUCIA</t>
  </si>
  <si>
    <t>PAUCAR SALDARRIAGA, ARIADNA CAMILA</t>
  </si>
  <si>
    <t>PERALTA PEÑA, VANIA DE FATIMA</t>
  </si>
  <si>
    <t>RAMOS NONAJULCA, MARIA MERCEDES</t>
  </si>
  <si>
    <t>REYES YESANG, ARIANA KARLITA</t>
  </si>
  <si>
    <t>RIVERA UGARTE, ROSSELY VALENTINA</t>
  </si>
  <si>
    <t>RUIZ FLORES, NATALIA LIZBET</t>
  </si>
  <si>
    <t>SALAZAR HUAMAN, MARICIELO JAMILET</t>
  </si>
  <si>
    <t>SANTIAGO NUÑEZ, ARIANA JHARUMY</t>
  </si>
  <si>
    <t>SILVA CRUZ, GRECIA YAMILETH</t>
  </si>
  <si>
    <t>TESEN ENCALADA, ANNY ABIGAIL</t>
  </si>
  <si>
    <t>VEGA PANTA, BRIGHITTE ALESSANDRA</t>
  </si>
  <si>
    <t>VELASQUEZ ZAPATA, SAMYRA NOEMI</t>
  </si>
  <si>
    <t>VILLANUEVA RUIZ, MARYCIELO NICOLE</t>
  </si>
  <si>
    <t>ZAPATA FARFAN, AZUMY ANITA</t>
  </si>
  <si>
    <t>ZEGARRA GARCIA, JOYSCE MAKARENA</t>
  </si>
  <si>
    <t>6º GRADO A</t>
  </si>
  <si>
    <t>6A</t>
  </si>
  <si>
    <t>ABRAMONTE RUGEL, DIANA ABIGAIL</t>
  </si>
  <si>
    <t>AGURTO SAAVEDRA, ARELY ALEXANDRA</t>
  </si>
  <si>
    <t>ALCEDO CASTRO, ALESKA NAOMI</t>
  </si>
  <si>
    <t>APONTE GONZAGA, DELY BEATRIZ</t>
  </si>
  <si>
    <t>AVILA CASTILLO, ARIANA FIORELLA</t>
  </si>
  <si>
    <t>BERECHE AREVALO, LUZ KATHERINE</t>
  </si>
  <si>
    <t>CASTILLO CASTILLO, MARIA FERNANDA</t>
  </si>
  <si>
    <t>CASTILLO PAIVA, MAYRA DANIELA</t>
  </si>
  <si>
    <t>CHAVEZ MARCHAN, MARIA ALEJANDRA</t>
  </si>
  <si>
    <t>CHUNGA RUIZ, ARIANA BELEN</t>
  </si>
  <si>
    <t>CONTRERAS AVALO, ISIS IETZERA</t>
  </si>
  <si>
    <t>CORNEJO SAAVEDRA, TATIANA BELEN</t>
  </si>
  <si>
    <t>CORREA PALACIOS, KARLA JHADIRA</t>
  </si>
  <si>
    <t>CRUZ TAVARA, ALONDRA MAITE</t>
  </si>
  <si>
    <t>ESPINOZA JIMENEZ, MILAGROS ANAHI</t>
  </si>
  <si>
    <t>FIGUEROA RUEDA, BRENDY TATIANA</t>
  </si>
  <si>
    <t>FREYRE TEMOCHE, EILEEN ANTUANET</t>
  </si>
  <si>
    <t>GARCIA AGUILAR, ANGELINNE JULIET</t>
  </si>
  <si>
    <t>GARCIA APONTE, KARLA SOFIA</t>
  </si>
  <si>
    <t>GAVILAN MORALES, VICTORIA VALENTINA</t>
  </si>
  <si>
    <t>GUTIERREZ MAURICIO, DAYANA IVETH</t>
  </si>
  <si>
    <t>HIDALGO REYES, LOURDES ALEXANDRA</t>
  </si>
  <si>
    <t>IPANAQUE PALACIOS, ASTRY MARIA</t>
  </si>
  <si>
    <t>JIMENEZ YNOQUIO, JOSEFA ELVIRA</t>
  </si>
  <si>
    <t>LANDA INGA, ARIANA ROSELL</t>
  </si>
  <si>
    <t>LUJAN PALACIOS, YADIRA ELIZABETH</t>
  </si>
  <si>
    <t>MAURICIO FLORES, PAULA FERNANDA</t>
  </si>
  <si>
    <t>MENDOZA CARREÑO, YEREMI BRITNEY</t>
  </si>
  <si>
    <t>NAVARRO GONZALES, DULCE MARIA</t>
  </si>
  <si>
    <t>NOLE CAVERO, VIDAMARIA JACKELIN</t>
  </si>
  <si>
    <t>OJEDA NEYRA, LUZ DEL CIELO</t>
  </si>
  <si>
    <t>ORTIZ MONTERO, ANNY LISBETH</t>
  </si>
  <si>
    <t>PANTA CORDOVA, VALERIA ABIGAIL</t>
  </si>
  <si>
    <t>PULACHE MORE, YBETH ELIANA</t>
  </si>
  <si>
    <t>REQUE ATOCHA, KIMBERLY BRILLIHT</t>
  </si>
  <si>
    <t>RODRIGUEZ ALVAREZ, LEANDRA MURIEL</t>
  </si>
  <si>
    <t>ROSALES GOICOCHEA, PRISCILA DE LOS MILAGROS</t>
  </si>
  <si>
    <t>SAAVEDRA GALECIO, ARIANA DEL CARMEN</t>
  </si>
  <si>
    <t>SILUPU PORRAS, DEYANARY JUANITA</t>
  </si>
  <si>
    <t>TAVARA ATO, GLORIA AVRYLL</t>
  </si>
  <si>
    <t>TORRES RUIZ, CLARA FERNANDA</t>
  </si>
  <si>
    <t>VALENCIA SALDARRIAGA, MARIANA</t>
  </si>
  <si>
    <t>VEINTIMILLA CRISANTO, KAROL KATHIUSCA</t>
  </si>
  <si>
    <t>VILLALTA ESCOBAR, AMMI ARELLYS</t>
  </si>
  <si>
    <t>VIVANCO SILVA, ASLHEY MARIBY</t>
  </si>
  <si>
    <t>6º GRADO B</t>
  </si>
  <si>
    <t>6B</t>
  </si>
  <si>
    <t>ADRIANZEN BELLO, AMANDA ROMINA</t>
  </si>
  <si>
    <t>ALCAS PATIÑO, GRECIA ITATI</t>
  </si>
  <si>
    <t>BOULANGGER GIRON, LUHANA NICOL</t>
  </si>
  <si>
    <t>CANOVA HUIMAN, ESTEFANY BRIGITT</t>
  </si>
  <si>
    <t>CHERO GOICOCHEA, MARIA FERNANDA</t>
  </si>
  <si>
    <t>CLAVIJO AGURTO, HANIA HARUMI</t>
  </si>
  <si>
    <t>ESTEVES GIRON, GUEIDY CECILIA</t>
  </si>
  <si>
    <t>FLORES HUERTAS, BLANCA FABIANA</t>
  </si>
  <si>
    <t>FUENTES LLAUCE, TRHIANA LISBETH LUCERITO</t>
  </si>
  <si>
    <t>GARCIA FLORES, ANDREA NICOLE</t>
  </si>
  <si>
    <t>GIRON BALCAZAR, YENNIFERT BRILLYT</t>
  </si>
  <si>
    <t>HERNANDEZ PAZOS, IVETH FERNANDA</t>
  </si>
  <si>
    <t>HO GUERRERO, ARIANA MARIE</t>
  </si>
  <si>
    <t>JIMENEZ ALBUJAR, MARIA JUSEFY</t>
  </si>
  <si>
    <t>JUAREZ CHACHAPOYAS, SANDRA FIORELA</t>
  </si>
  <si>
    <t>LOAYZA SILUPU, NAHOMY MAIALEN</t>
  </si>
  <si>
    <t>LUQUE HERRERA, ESTRELLA MARINA</t>
  </si>
  <si>
    <t>MAZA YACILA, GABRIELA BELEN</t>
  </si>
  <si>
    <t>MENDOZA CASTILLO, MARITA ANGHELINA</t>
  </si>
  <si>
    <t>MONTENEGRO CHAPARRO, MORELIA THAIS</t>
  </si>
  <si>
    <t>MONTERO CHUNGA, FATIMA AZUCENA</t>
  </si>
  <si>
    <t>NEYRA DELGADO, JADE ZULEIKA</t>
  </si>
  <si>
    <t>NOLE CHINCHAY, MAYLU VERONICA</t>
  </si>
  <si>
    <t>OLIVOS BRAVO, TATIANA ELIZABETH</t>
  </si>
  <si>
    <t>ORTEGA VILELA, BLANKA LORENA NIKOLE</t>
  </si>
  <si>
    <t>ORTIZ CRUZ, MARIA ANTONELLA</t>
  </si>
  <si>
    <t>PACHERRES NAVARRO, GRACIELA ANDREINA</t>
  </si>
  <si>
    <t>PASTOR PANTA, ARIANA DEL PILAR</t>
  </si>
  <si>
    <t>PULACHE JIMENEZ, ARIANA MARICIELO</t>
  </si>
  <si>
    <t>QUISPE RIJALBA, ANDREA KERINA</t>
  </si>
  <si>
    <t>REQUENA MORAN, GRACE KAROLINNE</t>
  </si>
  <si>
    <t>REYES CARRASCO, DAIRA SELENE</t>
  </si>
  <si>
    <t>REYES NAVARRO, DIANA STEFFANY MARILU</t>
  </si>
  <si>
    <t>RODRIGUEZ SALDARRIAGA, MARIA DEL PILAR</t>
  </si>
  <si>
    <t>RUIZ ATO, ANAIS ANTONELLA</t>
  </si>
  <si>
    <t>SANCHEZ AGUILAR, KHIARA YASMIN</t>
  </si>
  <si>
    <t>SANDOVAL UBILLUS, BRISA DEL PILAR</t>
  </si>
  <si>
    <t>SIANCAS JULCAHUANGA, CAMILA LUCIA</t>
  </si>
  <si>
    <t>SILVA ORTIZ, BRISA DEL MAR</t>
  </si>
  <si>
    <t>TERAN LOPEZ, MARICIELO</t>
  </si>
  <si>
    <t>URBINA OJEDA, LUCIANA ALEJANDRA</t>
  </si>
  <si>
    <t>VARGAS SANDOVAL, MARIA FERNANDA</t>
  </si>
  <si>
    <t>VIERA ARICA, BRITHNEY TAYRI</t>
  </si>
  <si>
    <t>VILLEGAS ORTIZ, GINA YACORI</t>
  </si>
  <si>
    <t>ZARATE NOLE, SALDI ZURIEL</t>
  </si>
  <si>
    <t>6º GRADO C</t>
  </si>
  <si>
    <t>6C</t>
  </si>
  <si>
    <t>AGURTO CASTILLO, VERONICA MALLELY</t>
  </si>
  <si>
    <t>BARRIENTOS AREVALO, AUDREY SOFIA</t>
  </si>
  <si>
    <t>BRICEÑO PALACIOS, ARIANA EDELMIRA</t>
  </si>
  <si>
    <t>CAMPOS GARCIA, GUIANELLA ARABELA</t>
  </si>
  <si>
    <t>CASTILLO APONTE, DAYANA YESENIA</t>
  </si>
  <si>
    <t>CELI DE LA CRUZ, ASTRID KATHERINE</t>
  </si>
  <si>
    <t>CHINININ AGURTO, MARIA DE LOS ANGELES</t>
  </si>
  <si>
    <t>CLAVIJO ARROYO, AILETT FERNANDA</t>
  </si>
  <si>
    <t>CORNEJO SUAREZ, MARIANA</t>
  </si>
  <si>
    <t>CRUZ VILLON, STEFANY PIERINA</t>
  </si>
  <si>
    <t>FARFAN ESCOBAR, ALEXANDRA LIZETH</t>
  </si>
  <si>
    <t>FLORES VILELA, FABIANA ANTONELLA</t>
  </si>
  <si>
    <t>GARCES CORDOVA, FLAVIA MARIELL</t>
  </si>
  <si>
    <t>GARCIA SUAREZ, ANA PAULA</t>
  </si>
  <si>
    <t>GOMEZ ALVAREZ, ALEJANDRA VALENTINA</t>
  </si>
  <si>
    <t>HERNANDEZ VILLALTA, CAMILLA YAZID</t>
  </si>
  <si>
    <t>ICANAQUE VALDIVIEZO, MARIA FERNANDA</t>
  </si>
  <si>
    <t>JIMENEZ SOBRINO, ANTHONELLY BETZABETH</t>
  </si>
  <si>
    <t>JUAREZ VERA, CIELITO DE LOS MILAGROS</t>
  </si>
  <si>
    <t>LOPEZ ROMAN, XIOMARA LIZETH</t>
  </si>
  <si>
    <t>MAURICIO ARRESE, KAREN MARLENY</t>
  </si>
  <si>
    <t>MECA NEYRA, MASSIEL YUVISSA</t>
  </si>
  <si>
    <t>MONCADA FLORES, LESLIE ELIANY</t>
  </si>
  <si>
    <t>MOYA CORONADO, NAYELI BRIGGITH</t>
  </si>
  <si>
    <t>NIETO COBOS, ALESSANDRA SEIBELL</t>
  </si>
  <si>
    <t>NOLE MEJIA, ANGELYN ALHELI</t>
  </si>
  <si>
    <t>ORDINOLA SOCOLA, DANITZA DEL ROCIO</t>
  </si>
  <si>
    <t>ORTIZ CUBAS, KAROL DAYANA</t>
  </si>
  <si>
    <t>PALACIOS MAZA, YANELI ALEXANDRA</t>
  </si>
  <si>
    <t>PEÑA AGURTO, DEYSI YAMILE</t>
  </si>
  <si>
    <t>PEÑA BURNEO, BRILLIT GUADALUPE</t>
  </si>
  <si>
    <t>PULACHE JIMENEZ, MARIA GUADALUPE</t>
  </si>
  <si>
    <t>RAMIREZ NAVARRO, GABRIELA VANERY</t>
  </si>
  <si>
    <t>RETO REYES, LALESKA GERALDINE</t>
  </si>
  <si>
    <t>RIVAS CRUZ, ALESSANDRA PATRICIA</t>
  </si>
  <si>
    <t>RODRIGUEZ VEGAS, BRENDA JUDITH</t>
  </si>
  <si>
    <t>RUJEL QUIROZ, AYDA YASMIN</t>
  </si>
  <si>
    <t>SANDOVAL GIRON, KARIN LISBETH</t>
  </si>
  <si>
    <t>SILUPU GUTIERREZ, WENDY NICOLL</t>
  </si>
  <si>
    <t>SOSA VARGAS, GRECIA PAOLA</t>
  </si>
  <si>
    <t>TINEO RIVERA, LARISA EMILI</t>
  </si>
  <si>
    <t>VALDEZ ORTIZ, CIELO DANIELA</t>
  </si>
  <si>
    <t>VEGA SILVA, RANIA</t>
  </si>
  <si>
    <t>VILELA TORRES, ANGIE ARIANA</t>
  </si>
  <si>
    <t>VITE PACHECO, DAIANA ANTHONELLA</t>
  </si>
  <si>
    <t>C6</t>
  </si>
  <si>
    <t>C7</t>
  </si>
  <si>
    <t>AD</t>
  </si>
  <si>
    <t>ESCALA DE CALIFICACIÓN:</t>
  </si>
  <si>
    <t>f</t>
  </si>
  <si>
    <t>%</t>
  </si>
  <si>
    <t>Nivel de logro</t>
  </si>
  <si>
    <t>: Logro destacado, evidencia nivel superior al esperado, demuestra aprendizajes más alla de lo esperado.</t>
  </si>
  <si>
    <t>MATRICULADOS:</t>
  </si>
  <si>
    <t>Los porcentajes del nivel de logro se han calculado en base al número de estudiantes evaluados.</t>
  </si>
  <si>
    <t>: Logro esperado, demuestra manejo satisfactorio de las tareas propuestas en el tiempo programado.</t>
  </si>
  <si>
    <t>EVALUADOS:</t>
  </si>
  <si>
    <t>AD:</t>
  </si>
  <si>
    <t>: En proceso, está próximo o cerca al nivel esperado, requiere acompañamiento en un tiempo razonable.</t>
  </si>
  <si>
    <t>NO EVALUADOS:</t>
  </si>
  <si>
    <t>A:</t>
  </si>
  <si>
    <t>: En inicio, progreso mínimo, dificultades en desarrollar tareas, necesita mayor tiempo de acompañamiento.</t>
  </si>
  <si>
    <t>B:</t>
  </si>
  <si>
    <t>C:</t>
  </si>
  <si>
    <t>CUADRO DE NIVEL DE LOGRO - EDUCACIÓN BÁSICA REGULAR</t>
  </si>
  <si>
    <t>Ç</t>
  </si>
  <si>
    <t>PRIMER TRIMESTRE 2017</t>
  </si>
  <si>
    <t>SEGUNDO TRIMESTRE 2017</t>
  </si>
  <si>
    <t>TERCER TRIMESTRE 2017</t>
  </si>
  <si>
    <t>CONSOLIDADO DE EVALUACIONES</t>
  </si>
  <si>
    <t>Nº</t>
  </si>
  <si>
    <t>APELLIDOS Y NOMBRES</t>
  </si>
  <si>
    <t>TRIMESTRES</t>
  </si>
  <si>
    <t>PROMEDIO GENERAL</t>
  </si>
  <si>
    <t>CALIF. FINAL DE ÁREA</t>
  </si>
  <si>
    <t>RESUMEN ANUAL 2017</t>
  </si>
  <si>
    <t>NIVEL DE LOGRO</t>
  </si>
  <si>
    <t>Alban Vargas Leidy Dalia</t>
  </si>
  <si>
    <t>Aguilar Otero Flor de Maria</t>
  </si>
  <si>
    <t>Aponte Encalada Mariela del Pilar</t>
  </si>
  <si>
    <t>De la Cruz Giron Elizabeth Maria</t>
  </si>
  <si>
    <t>Garcia Moran Katherin Lisbhet</t>
  </si>
  <si>
    <t>Jimenez Anton Ingrid</t>
  </si>
  <si>
    <t>Juarez Carrasco Sandra</t>
  </si>
  <si>
    <t>Mendoza Peña Saul</t>
  </si>
  <si>
    <t>Nuñez Farfan Roberto Yonny</t>
  </si>
  <si>
    <t>Peña Cordova Lucia Belen</t>
  </si>
  <si>
    <t>Quispe Flores Narcisa de Jesus</t>
  </si>
  <si>
    <t>Ramirez Coronado Maria del Pilar</t>
  </si>
  <si>
    <t>Sanchez Crisanto David</t>
  </si>
  <si>
    <t>Sanchez Crisanto Sebastian</t>
  </si>
  <si>
    <t>Seminario Avila Rocio del Pilar</t>
  </si>
  <si>
    <t>Seminario Diaz Tatiana Lizeth</t>
  </si>
  <si>
    <t>Sernaque  More Liliana</t>
  </si>
  <si>
    <t>Silupu Castañeda Diana Claudia</t>
  </si>
  <si>
    <t>Accinelli Campos Antonio</t>
  </si>
  <si>
    <t>Cueva Reyes Jesus Maria</t>
  </si>
  <si>
    <t>Mendoza Gutierrez Heisy Thais</t>
  </si>
  <si>
    <t>Pozo Aguilar Ena</t>
  </si>
  <si>
    <t>Juarez Garcia Richard Edwin</t>
  </si>
  <si>
    <t>Zapata Vasques Carmen</t>
  </si>
  <si>
    <t>Pazos Mori Mónica Elisa</t>
  </si>
  <si>
    <t>Reyes Raygada Fernando Ismael</t>
  </si>
  <si>
    <t>Caceres Dioses Aura Karina</t>
  </si>
  <si>
    <t>Goicochea Aguirre Elizabeth Maria</t>
  </si>
  <si>
    <t>Bamonde Silva Martin</t>
  </si>
  <si>
    <t>Chiroque Nole Alejandro</t>
  </si>
  <si>
    <t>Juarez Chunga Mayra</t>
  </si>
  <si>
    <t>Aguilar Grau Marco Tulio</t>
  </si>
  <si>
    <t>Juarez Chunga Melva Olivia</t>
  </si>
  <si>
    <t>TALLERES: AJEDREZ</t>
  </si>
  <si>
    <t>TALLERES: BANDA</t>
  </si>
  <si>
    <t>TALLERES: BASQUET</t>
  </si>
  <si>
    <t>TALLERES: COCINA Y REPOSTERÍA</t>
  </si>
  <si>
    <t>TALLERES: DANZA</t>
  </si>
  <si>
    <t>TALLERES: LENGUA ITALIANA</t>
  </si>
  <si>
    <t>TALLERES: MANUALIDADES</t>
  </si>
  <si>
    <t>TALLERES: MARINERA</t>
  </si>
  <si>
    <t>TALLERES: MÚSICA (CORO)</t>
  </si>
  <si>
    <t>TALLERES: ORATORIA</t>
  </si>
  <si>
    <t>TALLERES: VOLEY</t>
  </si>
  <si>
    <t>TALLERES: ATLETISMO</t>
  </si>
  <si>
    <t>TALLERES: KARATE Y GIMNASIA</t>
  </si>
  <si>
    <t>TALLERES: MINI BANDA</t>
  </si>
  <si>
    <t>TALLERES: ARTE</t>
  </si>
  <si>
    <t>Maneja información</t>
  </si>
  <si>
    <t>Ejecuta procesos</t>
  </si>
  <si>
    <t>Castillo Rojas Blanca del Pilar</t>
  </si>
  <si>
    <t>Vega Farfan Cynthia Teresita de Jesus</t>
  </si>
  <si>
    <t>HEREDIA RAMIREZ, NADIA YESENIA</t>
  </si>
  <si>
    <t>SANCHEZ MAURICIO, LILIANA YSABEL</t>
  </si>
  <si>
    <t>GUZMAN PURIZACA, ERIKA SUJEY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</si>
</sst>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[$-F800]dddd\,\ mmmm\ dd\,\ yyyy"/>
    <numFmt numFmtId="166" formatCode="[$-280A]hh:mm:ss\ AM/PM;@"/>
    <numFmt numFmtId="167" formatCode="hh:mm:ss\ &quot;hs&quot;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opperplate Gothic Light"/>
      <family val="2"/>
    </font>
    <font>
      <b/>
      <sz val="9"/>
      <color theme="1"/>
      <name val="Copperplate Gothic Light"/>
      <family val="2"/>
    </font>
    <font>
      <sz val="12"/>
      <color theme="1"/>
      <name val="Copperplate Gothic Light"/>
      <family val="2"/>
    </font>
    <font>
      <b/>
      <sz val="12"/>
      <color theme="1"/>
      <name val="Copperplate Gothic Light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opperplate Gothic Light"/>
      <family val="2"/>
    </font>
    <font>
      <b/>
      <sz val="14"/>
      <color theme="1"/>
      <name val="Copperplate Gothic Light"/>
      <family val="2"/>
    </font>
    <font>
      <sz val="9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0" xfId="0" applyFont="1"/>
    <xf numFmtId="0" fontId="4" fillId="0" borderId="1" xfId="0" applyFont="1" applyBorder="1"/>
    <xf numFmtId="1" fontId="0" fillId="2" borderId="10" xfId="0" applyNumberFormat="1" applyFill="1" applyBorder="1" applyAlignment="1" applyProtection="1">
      <alignment horizontal="center" vertical="center"/>
    </xf>
    <xf numFmtId="0" fontId="0" fillId="0" borderId="6" xfId="0" applyBorder="1"/>
    <xf numFmtId="0" fontId="4" fillId="0" borderId="4" xfId="0" applyFont="1" applyBorder="1"/>
    <xf numFmtId="0" fontId="4" fillId="0" borderId="6" xfId="0" applyFont="1" applyBorder="1"/>
    <xf numFmtId="0" fontId="6" fillId="0" borderId="0" xfId="0" applyFont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Border="1" applyAlignment="1">
      <alignment vertical="center" wrapText="1"/>
    </xf>
    <xf numFmtId="0" fontId="0" fillId="8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9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15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16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/>
    </xf>
    <xf numFmtId="0" fontId="21" fillId="9" borderId="0" xfId="0" applyFont="1" applyFill="1" applyAlignment="1" applyProtection="1">
      <alignment horizontal="center" vertical="center"/>
      <protection hidden="1"/>
    </xf>
    <xf numFmtId="0" fontId="0" fillId="9" borderId="0" xfId="0" applyFill="1"/>
    <xf numFmtId="0" fontId="23" fillId="9" borderId="0" xfId="0" applyFont="1" applyFill="1" applyAlignment="1" applyProtection="1">
      <alignment horizontal="right" vertical="center"/>
      <protection hidden="1"/>
    </xf>
    <xf numFmtId="0" fontId="7" fillId="9" borderId="13" xfId="0" applyFont="1" applyFill="1" applyBorder="1" applyAlignment="1" applyProtection="1">
      <alignment horizontal="center" vertical="center"/>
      <protection hidden="1"/>
    </xf>
    <xf numFmtId="0" fontId="7" fillId="9" borderId="20" xfId="0" applyFont="1" applyFill="1" applyBorder="1" applyAlignment="1" applyProtection="1">
      <alignment horizontal="center" vertical="center"/>
      <protection hidden="1"/>
    </xf>
    <xf numFmtId="0" fontId="7" fillId="9" borderId="22" xfId="0" applyFont="1" applyFill="1" applyBorder="1" applyAlignment="1" applyProtection="1">
      <alignment horizontal="center" vertical="center"/>
      <protection hidden="1"/>
    </xf>
    <xf numFmtId="0" fontId="7" fillId="9" borderId="25" xfId="0" applyFont="1" applyFill="1" applyBorder="1" applyAlignment="1" applyProtection="1">
      <alignment horizontal="center" vertical="center"/>
      <protection hidden="1"/>
    </xf>
    <xf numFmtId="0" fontId="1" fillId="9" borderId="20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center"/>
    </xf>
    <xf numFmtId="0" fontId="27" fillId="0" borderId="0" xfId="0" applyFont="1" applyAlignment="1">
      <alignment horizontal="right" vertical="center"/>
    </xf>
    <xf numFmtId="0" fontId="27" fillId="9" borderId="0" xfId="0" applyFont="1" applyFill="1" applyAlignment="1" applyProtection="1">
      <alignment horizontal="left" vertical="center"/>
      <protection hidden="1"/>
    </xf>
    <xf numFmtId="0" fontId="11" fillId="9" borderId="0" xfId="0" applyFont="1" applyFill="1" applyAlignment="1" applyProtection="1">
      <alignment horizontal="right" vertical="center"/>
      <protection hidden="1"/>
    </xf>
    <xf numFmtId="0" fontId="13" fillId="9" borderId="0" xfId="0" applyFont="1" applyFill="1" applyAlignment="1" applyProtection="1">
      <alignment vertical="center"/>
      <protection hidden="1"/>
    </xf>
    <xf numFmtId="0" fontId="13" fillId="9" borderId="0" xfId="0" applyFont="1" applyFill="1" applyProtection="1"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3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65" fontId="13" fillId="0" borderId="0" xfId="0" applyNumberFormat="1" applyFont="1" applyAlignment="1" applyProtection="1">
      <alignment horizontal="left" vertical="center"/>
      <protection hidden="1"/>
    </xf>
    <xf numFmtId="166" fontId="13" fillId="0" borderId="0" xfId="0" applyNumberFormat="1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64" fontId="17" fillId="0" borderId="1" xfId="0" applyNumberFormat="1" applyFont="1" applyBorder="1" applyAlignment="1" applyProtection="1">
      <alignment horizontal="center" vertical="center"/>
      <protection hidden="1"/>
    </xf>
    <xf numFmtId="164" fontId="18" fillId="0" borderId="1" xfId="0" applyNumberFormat="1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5" fillId="0" borderId="1" xfId="0" applyNumberFormat="1" applyFont="1" applyBorder="1" applyAlignment="1" applyProtection="1">
      <alignment horizontal="center" vertical="center"/>
      <protection hidden="1"/>
    </xf>
    <xf numFmtId="0" fontId="22" fillId="9" borderId="0" xfId="0" applyFont="1" applyFill="1" applyProtection="1">
      <protection hidden="1"/>
    </xf>
    <xf numFmtId="0" fontId="0" fillId="9" borderId="0" xfId="0" applyFill="1" applyProtection="1">
      <protection hidden="1"/>
    </xf>
    <xf numFmtId="0" fontId="1" fillId="9" borderId="0" xfId="0" applyFont="1" applyFill="1" applyAlignment="1" applyProtection="1">
      <alignment horizontal="center"/>
      <protection hidden="1"/>
    </xf>
    <xf numFmtId="0" fontId="1" fillId="9" borderId="0" xfId="0" applyFont="1" applyFill="1" applyProtection="1">
      <protection hidden="1"/>
    </xf>
    <xf numFmtId="0" fontId="24" fillId="9" borderId="0" xfId="0" applyFont="1" applyFill="1" applyAlignment="1" applyProtection="1">
      <protection hidden="1"/>
    </xf>
    <xf numFmtId="0" fontId="25" fillId="9" borderId="0" xfId="0" applyFont="1" applyFill="1" applyAlignment="1" applyProtection="1">
      <alignment horizontal="right"/>
      <protection hidden="1"/>
    </xf>
    <xf numFmtId="0" fontId="0" fillId="9" borderId="16" xfId="0" applyFill="1" applyBorder="1" applyAlignment="1" applyProtection="1">
      <alignment horizontal="center"/>
      <protection hidden="1"/>
    </xf>
    <xf numFmtId="0" fontId="0" fillId="9" borderId="0" xfId="0" applyFill="1" applyAlignment="1" applyProtection="1">
      <alignment horizontal="right"/>
      <protection hidden="1"/>
    </xf>
    <xf numFmtId="0" fontId="24" fillId="9" borderId="0" xfId="0" applyFont="1" applyFill="1" applyProtection="1">
      <protection hidden="1"/>
    </xf>
    <xf numFmtId="0" fontId="26" fillId="9" borderId="0" xfId="0" applyFont="1" applyFill="1" applyAlignment="1" applyProtection="1">
      <alignment horizontal="center" vertical="center"/>
      <protection hidden="1"/>
    </xf>
    <xf numFmtId="167" fontId="25" fillId="9" borderId="6" xfId="0" applyNumberFormat="1" applyFont="1" applyFill="1" applyBorder="1" applyAlignment="1" applyProtection="1">
      <protection hidden="1"/>
    </xf>
    <xf numFmtId="0" fontId="13" fillId="0" borderId="1" xfId="0" applyFont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1" fontId="0" fillId="0" borderId="0" xfId="0" applyNumberFormat="1" applyProtection="1"/>
    <xf numFmtId="0" fontId="12" fillId="10" borderId="1" xfId="0" applyFont="1" applyFill="1" applyBorder="1" applyAlignment="1" applyProtection="1">
      <alignment horizontal="center" vertical="center"/>
    </xf>
    <xf numFmtId="1" fontId="0" fillId="10" borderId="8" xfId="0" applyNumberFormat="1" applyFill="1" applyBorder="1" applyAlignment="1" applyProtection="1">
      <alignment horizontal="center" vertical="center"/>
    </xf>
    <xf numFmtId="1" fontId="0" fillId="10" borderId="10" xfId="0" applyNumberFormat="1" applyFill="1" applyBorder="1" applyAlignment="1" applyProtection="1">
      <alignment horizontal="center" vertical="center"/>
    </xf>
    <xf numFmtId="1" fontId="0" fillId="0" borderId="0" xfId="0" applyNumberFormat="1" applyProtection="1">
      <protection hidden="1"/>
    </xf>
    <xf numFmtId="164" fontId="31" fillId="4" borderId="30" xfId="0" applyNumberFormat="1" applyFont="1" applyFill="1" applyBorder="1" applyAlignment="1" applyProtection="1">
      <alignment horizontal="center" vertical="center"/>
      <protection hidden="1"/>
    </xf>
    <xf numFmtId="164" fontId="31" fillId="4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9" xfId="0" applyFont="1" applyBorder="1" applyAlignment="1" applyProtection="1">
      <alignment vertical="center" wrapText="1" readingOrder="1"/>
      <protection hidden="1"/>
    </xf>
    <xf numFmtId="164" fontId="29" fillId="0" borderId="4" xfId="0" applyNumberFormat="1" applyFont="1" applyFill="1" applyBorder="1" applyAlignment="1" applyProtection="1">
      <alignment horizontal="center" vertical="center"/>
      <protection hidden="1"/>
    </xf>
    <xf numFmtId="164" fontId="30" fillId="11" borderId="8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</xf>
    <xf numFmtId="0" fontId="3" fillId="9" borderId="33" xfId="0" applyFont="1" applyFill="1" applyBorder="1" applyAlignment="1" applyProtection="1">
      <alignment horizontal="center"/>
      <protection hidden="1"/>
    </xf>
    <xf numFmtId="0" fontId="0" fillId="0" borderId="0" xfId="0" applyBorder="1" applyAlignment="1">
      <alignment vertical="center" wrapText="1"/>
    </xf>
    <xf numFmtId="0" fontId="3" fillId="3" borderId="1" xfId="0" applyFont="1" applyFill="1" applyBorder="1" applyAlignment="1" applyProtection="1">
      <alignment horizontal="center" vertical="center" textRotation="90" wrapText="1"/>
    </xf>
    <xf numFmtId="0" fontId="10" fillId="0" borderId="0" xfId="0" applyFont="1" applyAlignment="1" applyProtection="1">
      <alignment horizontal="right" vertic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right" vertical="center"/>
    </xf>
    <xf numFmtId="0" fontId="0" fillId="0" borderId="9" xfId="0" applyFont="1" applyBorder="1" applyAlignment="1" applyProtection="1">
      <alignment horizontal="left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2" fillId="4" borderId="2" xfId="0" applyFont="1" applyFill="1" applyBorder="1" applyAlignment="1" applyProtection="1">
      <alignment horizontal="center" vertical="center" textRotation="90" wrapText="1"/>
    </xf>
    <xf numFmtId="0" fontId="2" fillId="4" borderId="3" xfId="0" applyFont="1" applyFill="1" applyBorder="1" applyAlignment="1" applyProtection="1">
      <alignment horizontal="center" vertical="center" textRotation="90" wrapText="1"/>
    </xf>
    <xf numFmtId="0" fontId="2" fillId="4" borderId="4" xfId="0" applyFont="1" applyFill="1" applyBorder="1" applyAlignment="1" applyProtection="1">
      <alignment horizontal="center" vertical="center" textRotation="90" wrapText="1"/>
    </xf>
    <xf numFmtId="0" fontId="7" fillId="9" borderId="5" xfId="0" applyFont="1" applyFill="1" applyBorder="1" applyAlignment="1" applyProtection="1">
      <alignment horizontal="center" vertical="center" wrapText="1"/>
      <protection hidden="1"/>
    </xf>
    <xf numFmtId="0" fontId="7" fillId="9" borderId="6" xfId="0" applyFont="1" applyFill="1" applyBorder="1" applyAlignment="1" applyProtection="1">
      <alignment horizontal="center" vertical="center" wrapText="1"/>
      <protection hidden="1"/>
    </xf>
    <xf numFmtId="0" fontId="7" fillId="9" borderId="19" xfId="0" applyFont="1" applyFill="1" applyBorder="1" applyAlignment="1" applyProtection="1">
      <alignment horizontal="center" vertical="center" wrapText="1"/>
      <protection hidden="1"/>
    </xf>
    <xf numFmtId="0" fontId="7" fillId="9" borderId="7" xfId="0" applyFont="1" applyFill="1" applyBorder="1" applyAlignment="1" applyProtection="1">
      <alignment horizontal="center" vertical="center" wrapText="1"/>
      <protection hidden="1"/>
    </xf>
    <xf numFmtId="0" fontId="7" fillId="9" borderId="0" xfId="0" applyFont="1" applyFill="1" applyBorder="1" applyAlignment="1" applyProtection="1">
      <alignment horizontal="center" vertical="center" wrapText="1"/>
      <protection hidden="1"/>
    </xf>
    <xf numFmtId="0" fontId="7" fillId="9" borderId="24" xfId="0" applyFont="1" applyFill="1" applyBorder="1" applyAlignment="1" applyProtection="1">
      <alignment horizontal="center" vertical="center" wrapText="1"/>
      <protection hidden="1"/>
    </xf>
    <xf numFmtId="0" fontId="7" fillId="9" borderId="8" xfId="0" applyFont="1" applyFill="1" applyBorder="1" applyAlignment="1" applyProtection="1">
      <alignment horizontal="center" vertical="center" wrapText="1"/>
      <protection hidden="1"/>
    </xf>
    <xf numFmtId="0" fontId="7" fillId="9" borderId="9" xfId="0" applyFont="1" applyFill="1" applyBorder="1" applyAlignment="1" applyProtection="1">
      <alignment horizontal="center" vertical="center" wrapText="1"/>
      <protection hidden="1"/>
    </xf>
    <xf numFmtId="0" fontId="7" fillId="9" borderId="28" xfId="0" applyFont="1" applyFill="1" applyBorder="1" applyAlignment="1" applyProtection="1">
      <alignment horizontal="center" vertical="center" wrapText="1"/>
      <protection hidden="1"/>
    </xf>
    <xf numFmtId="10" fontId="7" fillId="9" borderId="10" xfId="1" applyNumberFormat="1" applyFont="1" applyFill="1" applyBorder="1" applyAlignment="1" applyProtection="1">
      <alignment horizontal="center"/>
      <protection hidden="1"/>
    </xf>
    <xf numFmtId="10" fontId="7" fillId="9" borderId="21" xfId="1" applyNumberFormat="1" applyFont="1" applyFill="1" applyBorder="1" applyAlignment="1" applyProtection="1">
      <alignment horizontal="center"/>
      <protection hidden="1"/>
    </xf>
    <xf numFmtId="10" fontId="7" fillId="9" borderId="8" xfId="1" applyNumberFormat="1" applyFont="1" applyFill="1" applyBorder="1" applyAlignment="1" applyProtection="1">
      <alignment horizontal="center" vertical="center"/>
      <protection hidden="1"/>
    </xf>
    <xf numFmtId="10" fontId="7" fillId="9" borderId="23" xfId="1" applyNumberFormat="1" applyFont="1" applyFill="1" applyBorder="1" applyAlignment="1" applyProtection="1">
      <alignment horizontal="center" vertical="center"/>
      <protection hidden="1"/>
    </xf>
    <xf numFmtId="10" fontId="7" fillId="9" borderId="26" xfId="1" applyNumberFormat="1" applyFont="1" applyFill="1" applyBorder="1" applyAlignment="1" applyProtection="1">
      <alignment horizontal="center"/>
      <protection hidden="1"/>
    </xf>
    <xf numFmtId="10" fontId="7" fillId="9" borderId="27" xfId="1" applyNumberFormat="1" applyFont="1" applyFill="1" applyBorder="1" applyAlignment="1" applyProtection="1">
      <alignment horizontal="center"/>
      <protection hidden="1"/>
    </xf>
    <xf numFmtId="10" fontId="7" fillId="9" borderId="10" xfId="1" applyNumberFormat="1" applyFont="1" applyFill="1" applyBorder="1" applyAlignment="1" applyProtection="1">
      <alignment horizontal="center" vertical="center"/>
      <protection hidden="1"/>
    </xf>
    <xf numFmtId="10" fontId="7" fillId="9" borderId="21" xfId="1" applyNumberFormat="1" applyFont="1" applyFill="1" applyBorder="1" applyAlignment="1" applyProtection="1">
      <alignment horizontal="center" vertical="center"/>
      <protection hidden="1"/>
    </xf>
    <xf numFmtId="10" fontId="7" fillId="9" borderId="26" xfId="1" applyNumberFormat="1" applyFont="1" applyFill="1" applyBorder="1" applyAlignment="1" applyProtection="1">
      <alignment horizontal="center" vertical="center"/>
      <protection hidden="1"/>
    </xf>
    <xf numFmtId="10" fontId="7" fillId="9" borderId="27" xfId="1" applyNumberFormat="1" applyFont="1" applyFill="1" applyBorder="1" applyAlignment="1" applyProtection="1">
      <alignment horizontal="center" vertical="center"/>
      <protection hidden="1"/>
    </xf>
    <xf numFmtId="0" fontId="1" fillId="9" borderId="6" xfId="0" applyFont="1" applyFill="1" applyBorder="1" applyAlignment="1" applyProtection="1">
      <alignment horizontal="center"/>
      <protection hidden="1"/>
    </xf>
    <xf numFmtId="0" fontId="3" fillId="9" borderId="0" xfId="0" applyFont="1" applyFill="1" applyBorder="1" applyAlignment="1" applyProtection="1">
      <alignment horizontal="right"/>
      <protection hidden="1"/>
    </xf>
    <xf numFmtId="10" fontId="7" fillId="9" borderId="14" xfId="1" applyNumberFormat="1" applyFont="1" applyFill="1" applyBorder="1" applyAlignment="1" applyProtection="1">
      <alignment horizontal="center"/>
      <protection hidden="1"/>
    </xf>
    <xf numFmtId="10" fontId="7" fillId="9" borderId="15" xfId="1" applyNumberFormat="1" applyFont="1" applyFill="1" applyBorder="1" applyAlignment="1" applyProtection="1">
      <alignment horizontal="center"/>
      <protection hidden="1"/>
    </xf>
    <xf numFmtId="0" fontId="0" fillId="9" borderId="17" xfId="0" applyFill="1" applyBorder="1" applyAlignment="1" applyProtection="1">
      <alignment horizontal="center"/>
      <protection hidden="1"/>
    </xf>
    <xf numFmtId="0" fontId="0" fillId="9" borderId="18" xfId="0" applyFill="1" applyBorder="1" applyAlignment="1" applyProtection="1">
      <alignment horizontal="center"/>
      <protection hidden="1"/>
    </xf>
    <xf numFmtId="0" fontId="13" fillId="9" borderId="0" xfId="0" applyFont="1" applyFill="1" applyBorder="1" applyAlignment="1" applyProtection="1">
      <alignment horizontal="left" vertical="center"/>
      <protection hidden="1"/>
    </xf>
    <xf numFmtId="0" fontId="11" fillId="9" borderId="0" xfId="0" applyFont="1" applyFill="1" applyAlignment="1" applyProtection="1">
      <alignment horizontal="right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0" fillId="9" borderId="0" xfId="0" applyFont="1" applyFill="1" applyAlignment="1" applyProtection="1">
      <alignment horizontal="center" vertical="center"/>
      <protection hidden="1"/>
    </xf>
    <xf numFmtId="0" fontId="13" fillId="9" borderId="0" xfId="0" applyFont="1" applyFill="1" applyAlignment="1" applyProtection="1">
      <alignment horizontal="left" vertical="center"/>
      <protection hidden="1"/>
    </xf>
    <xf numFmtId="0" fontId="8" fillId="5" borderId="1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hidden="1"/>
    </xf>
    <xf numFmtId="166" fontId="13" fillId="0" borderId="0" xfId="0" applyNumberFormat="1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165" fontId="13" fillId="0" borderId="0" xfId="0" applyNumberFormat="1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0" fontId="0" fillId="0" borderId="9" xfId="0" applyBorder="1" applyAlignment="1" applyProtection="1">
      <alignment horizontal="right" vertical="center"/>
      <protection hidden="1"/>
    </xf>
    <xf numFmtId="0" fontId="0" fillId="0" borderId="9" xfId="0" applyFont="1" applyBorder="1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 vertical="center" textRotation="90" wrapText="1"/>
      <protection hidden="1"/>
    </xf>
    <xf numFmtId="16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2" fillId="4" borderId="2" xfId="0" applyFont="1" applyFill="1" applyBorder="1" applyAlignment="1" applyProtection="1">
      <alignment horizontal="center" vertical="center" textRotation="90" wrapText="1"/>
      <protection hidden="1"/>
    </xf>
    <xf numFmtId="0" fontId="2" fillId="4" borderId="3" xfId="0" applyFont="1" applyFill="1" applyBorder="1" applyAlignment="1" applyProtection="1">
      <alignment horizontal="center" vertical="center" textRotation="90" wrapText="1"/>
      <protection hidden="1"/>
    </xf>
    <xf numFmtId="0" fontId="2" fillId="4" borderId="4" xfId="0" applyFont="1" applyFill="1" applyBorder="1" applyAlignment="1" applyProtection="1">
      <alignment horizontal="center" vertical="center" textRotation="90" wrapText="1"/>
      <protection hidden="1"/>
    </xf>
    <xf numFmtId="0" fontId="3" fillId="2" borderId="2" xfId="0" applyFont="1" applyFill="1" applyBorder="1" applyAlignment="1" applyProtection="1">
      <alignment horizontal="center" vertical="center" textRotation="90" wrapText="1"/>
      <protection hidden="1"/>
    </xf>
    <xf numFmtId="0" fontId="3" fillId="2" borderId="3" xfId="0" applyFont="1" applyFill="1" applyBorder="1" applyAlignment="1" applyProtection="1">
      <alignment horizontal="center" vertical="center" textRotation="90" wrapText="1"/>
      <protection hidden="1"/>
    </xf>
    <xf numFmtId="0" fontId="3" fillId="2" borderId="4" xfId="0" applyFont="1" applyFill="1" applyBorder="1" applyAlignment="1" applyProtection="1">
      <alignment horizontal="center" vertical="center" textRotation="90" wrapText="1"/>
      <protection hidden="1"/>
    </xf>
    <xf numFmtId="10" fontId="7" fillId="9" borderId="1" xfId="1" applyNumberFormat="1" applyFont="1" applyFill="1" applyBorder="1" applyAlignment="1" applyProtection="1">
      <alignment horizontal="center" vertical="center"/>
      <protection hidden="1"/>
    </xf>
    <xf numFmtId="10" fontId="7" fillId="9" borderId="36" xfId="1" applyNumberFormat="1" applyFont="1" applyFill="1" applyBorder="1" applyAlignment="1" applyProtection="1">
      <alignment horizontal="center" vertical="center"/>
      <protection hidden="1"/>
    </xf>
    <xf numFmtId="10" fontId="7" fillId="9" borderId="37" xfId="1" applyNumberFormat="1" applyFont="1" applyFill="1" applyBorder="1" applyAlignment="1" applyProtection="1">
      <alignment horizontal="center" vertical="center"/>
      <protection hidden="1"/>
    </xf>
    <xf numFmtId="10" fontId="7" fillId="9" borderId="38" xfId="1" applyNumberFormat="1" applyFont="1" applyFill="1" applyBorder="1" applyAlignment="1" applyProtection="1">
      <alignment horizontal="center" vertical="center"/>
      <protection hidden="1"/>
    </xf>
    <xf numFmtId="0" fontId="0" fillId="9" borderId="31" xfId="0" applyFill="1" applyBorder="1" applyAlignment="1" applyProtection="1">
      <alignment horizontal="center"/>
      <protection hidden="1"/>
    </xf>
    <xf numFmtId="0" fontId="0" fillId="9" borderId="32" xfId="0" applyFill="1" applyBorder="1" applyAlignment="1" applyProtection="1">
      <alignment horizontal="center"/>
      <protection hidden="1"/>
    </xf>
    <xf numFmtId="0" fontId="3" fillId="9" borderId="33" xfId="0" applyFont="1" applyFill="1" applyBorder="1" applyAlignment="1" applyProtection="1">
      <alignment horizontal="center"/>
      <protection hidden="1"/>
    </xf>
    <xf numFmtId="10" fontId="7" fillId="9" borderId="34" xfId="1" applyNumberFormat="1" applyFont="1" applyFill="1" applyBorder="1" applyAlignment="1" applyProtection="1">
      <alignment horizontal="center" vertical="center"/>
      <protection hidden="1"/>
    </xf>
    <xf numFmtId="10" fontId="7" fillId="9" borderId="35" xfId="1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" fontId="11" fillId="10" borderId="1" xfId="0" applyNumberFormat="1" applyFont="1" applyFill="1" applyBorder="1" applyAlignment="1" applyProtection="1">
      <alignment horizontal="center" vertical="center"/>
    </xf>
    <xf numFmtId="0" fontId="11" fillId="10" borderId="1" xfId="0" applyFont="1" applyFill="1" applyBorder="1" applyAlignment="1" applyProtection="1">
      <alignment horizontal="center" vertical="center"/>
    </xf>
    <xf numFmtId="0" fontId="8" fillId="11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textRotation="90" wrapText="1"/>
    </xf>
    <xf numFmtId="0" fontId="32" fillId="2" borderId="2" xfId="0" applyFont="1" applyFill="1" applyBorder="1" applyAlignment="1" applyProtection="1">
      <alignment horizontal="center" vertical="center" textRotation="90" wrapText="1"/>
    </xf>
    <xf numFmtId="0" fontId="32" fillId="2" borderId="3" xfId="0" applyFont="1" applyFill="1" applyBorder="1" applyAlignment="1" applyProtection="1">
      <alignment horizontal="center" vertical="center" textRotation="90" wrapText="1"/>
    </xf>
    <xf numFmtId="0" fontId="32" fillId="2" borderId="4" xfId="0" applyFont="1" applyFill="1" applyBorder="1" applyAlignment="1" applyProtection="1">
      <alignment horizontal="center" vertical="center" textRotation="90" wrapText="1"/>
    </xf>
    <xf numFmtId="0" fontId="33" fillId="2" borderId="2" xfId="0" applyFont="1" applyFill="1" applyBorder="1" applyAlignment="1" applyProtection="1">
      <alignment horizontal="center" vertical="center" textRotation="90" wrapText="1" shrinkToFit="1"/>
    </xf>
    <xf numFmtId="0" fontId="33" fillId="2" borderId="3" xfId="0" applyFont="1" applyFill="1" applyBorder="1" applyAlignment="1" applyProtection="1">
      <alignment horizontal="center" vertical="center" textRotation="90" wrapText="1" shrinkToFit="1"/>
    </xf>
    <xf numFmtId="0" fontId="33" fillId="2" borderId="4" xfId="0" applyFont="1" applyFill="1" applyBorder="1" applyAlignment="1" applyProtection="1">
      <alignment horizontal="center" vertical="center" textRotation="90" wrapText="1" shrinkToFit="1"/>
    </xf>
  </cellXfs>
  <cellStyles count="2">
    <cellStyle name="Normal" xfId="0" builtinId="0"/>
    <cellStyle name="Porcentaje" xfId="1" builtinId="5"/>
  </cellStyles>
  <dxfs count="77">
    <dxf>
      <font>
        <b/>
        <i/>
        <color theme="3"/>
      </font>
    </dxf>
    <dxf>
      <font>
        <b/>
        <i/>
        <color theme="1" tint="0.49998474074526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FF0000"/>
      </font>
    </dxf>
    <dxf>
      <font>
        <color auto="1"/>
      </font>
    </dxf>
    <dxf>
      <font>
        <color auto="1"/>
      </font>
    </dxf>
    <dxf>
      <font>
        <b/>
        <i val="0"/>
        <color rgb="FFFF0000"/>
      </font>
    </dxf>
    <dxf>
      <font>
        <color auto="1"/>
      </font>
    </dxf>
    <dxf>
      <font>
        <color auto="1"/>
      </font>
    </dxf>
    <dxf>
      <font>
        <color theme="4" tint="0.39994506668294322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b/>
        <i val="0"/>
        <color rgb="FFFF0000"/>
      </font>
    </dxf>
    <dxf>
      <font>
        <color theme="4" tint="0.39994506668294322"/>
      </font>
    </dxf>
    <dxf>
      <font>
        <color auto="1"/>
      </font>
    </dxf>
    <dxf>
      <font>
        <b/>
        <i val="0"/>
        <color rgb="FFFF0000"/>
      </font>
    </dxf>
    <dxf>
      <font>
        <color theme="4" tint="0.39994506668294322"/>
      </font>
    </dxf>
    <dxf>
      <font>
        <color auto="1"/>
      </font>
    </dxf>
    <dxf>
      <font>
        <b/>
        <i val="0"/>
        <color rgb="FFFF0000"/>
      </font>
    </dxf>
    <dxf>
      <font>
        <color theme="4" tint="0.39994506668294322"/>
      </font>
    </dxf>
    <dxf>
      <font>
        <color auto="1"/>
      </font>
    </dxf>
    <dxf>
      <font>
        <b/>
        <i val="0"/>
        <color rgb="FFFF0000"/>
      </font>
    </dxf>
    <dxf>
      <font>
        <color theme="4" tint="0.39994506668294322"/>
      </font>
    </dxf>
    <dxf>
      <font>
        <color theme="4" tint="0.39994506668294322"/>
      </font>
    </dxf>
    <dxf>
      <font>
        <color auto="1"/>
      </font>
    </dxf>
    <dxf>
      <font>
        <b/>
        <i val="0"/>
        <color rgb="FFFF0000"/>
      </font>
    </dxf>
    <dxf>
      <font>
        <color auto="1"/>
      </font>
    </dxf>
    <dxf>
      <font>
        <color auto="1"/>
      </font>
    </dxf>
    <dxf>
      <font>
        <b/>
        <i val="0"/>
        <color rgb="FFFF0000"/>
      </font>
    </dxf>
    <dxf>
      <font>
        <color auto="1"/>
      </font>
    </dxf>
    <dxf>
      <font>
        <color auto="1"/>
      </font>
    </dxf>
    <dxf>
      <font>
        <color theme="4" tint="0.39994506668294322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b/>
        <i val="0"/>
        <color rgb="FFFF0000"/>
      </font>
    </dxf>
    <dxf>
      <font>
        <color theme="4" tint="0.39994506668294322"/>
      </font>
    </dxf>
    <dxf>
      <font>
        <color auto="1"/>
      </font>
    </dxf>
    <dxf>
      <font>
        <b/>
        <i val="0"/>
        <color rgb="FFFF0000"/>
      </font>
    </dxf>
    <dxf>
      <font>
        <color theme="4" tint="0.39994506668294322"/>
      </font>
    </dxf>
    <dxf>
      <font>
        <color auto="1"/>
      </font>
    </dxf>
    <dxf>
      <font>
        <b/>
        <i val="0"/>
        <color rgb="FFFF0000"/>
      </font>
    </dxf>
    <dxf>
      <font>
        <color theme="4" tint="0.39994506668294322"/>
      </font>
    </dxf>
    <dxf>
      <font>
        <color auto="1"/>
      </font>
    </dxf>
    <dxf>
      <font>
        <b/>
        <i val="0"/>
        <color rgb="FFFF0000"/>
      </font>
    </dxf>
    <dxf>
      <font>
        <color theme="4" tint="0.39994506668294322"/>
      </font>
    </dxf>
    <dxf>
      <font>
        <color theme="4" tint="0.39994506668294322"/>
      </font>
    </dxf>
    <dxf>
      <font>
        <color auto="1"/>
      </font>
    </dxf>
    <dxf>
      <font>
        <b/>
        <i val="0"/>
        <color rgb="FFFF0000"/>
      </font>
    </dxf>
    <dxf>
      <font>
        <color auto="1"/>
      </font>
    </dxf>
    <dxf>
      <font>
        <color auto="1"/>
      </font>
    </dxf>
    <dxf>
      <font>
        <b/>
        <i val="0"/>
        <color rgb="FFFF0000"/>
      </font>
    </dxf>
    <dxf>
      <font>
        <color auto="1"/>
      </font>
    </dxf>
    <dxf>
      <font>
        <color auto="1"/>
      </font>
    </dxf>
    <dxf>
      <font>
        <color theme="4" tint="0.39994506668294322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b/>
        <i val="0"/>
        <color rgb="FFFF0000"/>
      </font>
    </dxf>
    <dxf>
      <font>
        <color theme="4" tint="0.39994506668294322"/>
      </font>
    </dxf>
    <dxf>
      <font>
        <color auto="1"/>
      </font>
    </dxf>
    <dxf>
      <font>
        <b/>
        <i val="0"/>
        <color rgb="FFFF0000"/>
      </font>
    </dxf>
    <dxf>
      <font>
        <color theme="4" tint="0.39994506668294322"/>
      </font>
    </dxf>
    <dxf>
      <font>
        <color auto="1"/>
      </font>
    </dxf>
    <dxf>
      <font>
        <b/>
        <i val="0"/>
        <color rgb="FFFF0000"/>
      </font>
    </dxf>
    <dxf>
      <font>
        <color theme="4" tint="0.39994506668294322"/>
      </font>
    </dxf>
    <dxf>
      <font>
        <color auto="1"/>
      </font>
    </dxf>
    <dxf>
      <font>
        <b/>
        <i val="0"/>
        <color rgb="FFFF0000"/>
      </font>
    </dxf>
    <dxf>
      <font>
        <color theme="4" tint="0.39994506668294322"/>
      </font>
    </dxf>
    <dxf>
      <font>
        <color theme="4" tint="0.39994506668294322"/>
      </font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600" b="1" i="0" baseline="0">
                <a:solidFill>
                  <a:schemeClr val="tx1"/>
                </a:solidFill>
              </a:rPr>
              <a:t>Primer Trimestre - NIVEL DE LOGRO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1.7204301075268817E-2"/>
                  <c:y val="-3.581266440800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770609318996362E-2"/>
                  <c:y val="-3.305784406892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204301075268713E-2"/>
                  <c:y val="-3.305784406892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7204301075268713E-2"/>
                  <c:y val="-4.407712542523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'Registro Auxiliar_1'!$U$55:$U$58</c:f>
              <c:strCache>
                <c:ptCount val="4"/>
                <c:pt idx="0">
                  <c:v>AD:</c:v>
                </c:pt>
                <c:pt idx="1">
                  <c:v>A:</c:v>
                </c:pt>
                <c:pt idx="2">
                  <c:v>B:</c:v>
                </c:pt>
                <c:pt idx="3">
                  <c:v>C:</c:v>
                </c:pt>
              </c:strCache>
            </c:strRef>
          </c:cat>
          <c:val>
            <c:numRef>
              <c:f>'Registro Auxiliar_1'!$W$55:$W$58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'Registro Auxiliar_1'!$U$55:$U$58</c:f>
              <c:strCache>
                <c:ptCount val="4"/>
                <c:pt idx="0">
                  <c:v>AD:</c:v>
                </c:pt>
                <c:pt idx="1">
                  <c:v>A:</c:v>
                </c:pt>
                <c:pt idx="2">
                  <c:v>B:</c:v>
                </c:pt>
                <c:pt idx="3">
                  <c:v>C:</c:v>
                </c:pt>
              </c:strCache>
            </c:strRef>
          </c:cat>
          <c:val>
            <c:numRef>
              <c:f>'Registro Auxiliar_1'!$X$55:$X$58</c:f>
              <c:numCache>
                <c:formatCode>0.00%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817872"/>
        <c:axId val="309822576"/>
        <c:axId val="0"/>
      </c:bar3DChart>
      <c:catAx>
        <c:axId val="30981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09822576"/>
        <c:crosses val="autoZero"/>
        <c:auto val="1"/>
        <c:lblAlgn val="ctr"/>
        <c:lblOffset val="100"/>
        <c:noMultiLvlLbl val="0"/>
      </c:catAx>
      <c:valAx>
        <c:axId val="30982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0981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600" b="1" i="0" baseline="0">
                <a:solidFill>
                  <a:schemeClr val="tx1"/>
                </a:solidFill>
              </a:rPr>
              <a:t>Segundo Trimestre - NIVEL DE LOGRO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1.7204301075268817E-2"/>
                  <c:y val="-3.581266440800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770609318996362E-2"/>
                  <c:y val="-3.305784406892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204301075268713E-2"/>
                  <c:y val="-3.305784406892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7204301075268713E-2"/>
                  <c:y val="-4.407712542523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'Registro Auxiliar_2'!$U$55:$U$58</c:f>
              <c:strCache>
                <c:ptCount val="4"/>
                <c:pt idx="0">
                  <c:v>AD:</c:v>
                </c:pt>
                <c:pt idx="1">
                  <c:v>A:</c:v>
                </c:pt>
                <c:pt idx="2">
                  <c:v>B:</c:v>
                </c:pt>
                <c:pt idx="3">
                  <c:v>C:</c:v>
                </c:pt>
              </c:strCache>
            </c:strRef>
          </c:cat>
          <c:val>
            <c:numRef>
              <c:f>'Registro Auxiliar_2'!$W$55:$W$58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'Registro Auxiliar_2'!$U$55:$U$58</c:f>
              <c:strCache>
                <c:ptCount val="4"/>
                <c:pt idx="0">
                  <c:v>AD:</c:v>
                </c:pt>
                <c:pt idx="1">
                  <c:v>A:</c:v>
                </c:pt>
                <c:pt idx="2">
                  <c:v>B:</c:v>
                </c:pt>
                <c:pt idx="3">
                  <c:v>C:</c:v>
                </c:pt>
              </c:strCache>
            </c:strRef>
          </c:cat>
          <c:val>
            <c:numRef>
              <c:f>'Registro Auxiliar_2'!$X$55:$X$58</c:f>
              <c:numCache>
                <c:formatCode>0.00%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820616"/>
        <c:axId val="309824536"/>
        <c:axId val="0"/>
      </c:bar3DChart>
      <c:catAx>
        <c:axId val="309820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09824536"/>
        <c:crosses val="autoZero"/>
        <c:auto val="1"/>
        <c:lblAlgn val="ctr"/>
        <c:lblOffset val="100"/>
        <c:noMultiLvlLbl val="0"/>
      </c:catAx>
      <c:valAx>
        <c:axId val="309824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09820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600" b="1" i="0" baseline="0">
                <a:solidFill>
                  <a:schemeClr val="tx1"/>
                </a:solidFill>
              </a:rPr>
              <a:t>Tercer Trimestre - NIVEL DE LOGRO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1.7204301075268817E-2"/>
                  <c:y val="-3.581266440800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770609318996362E-2"/>
                  <c:y val="-3.305784406892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204301075268713E-2"/>
                  <c:y val="-3.305784406892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7204301075268713E-2"/>
                  <c:y val="-4.407712542523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'Registro Auxiliar_3'!$U$55:$U$58</c:f>
              <c:strCache>
                <c:ptCount val="4"/>
                <c:pt idx="0">
                  <c:v>AD:</c:v>
                </c:pt>
                <c:pt idx="1">
                  <c:v>A:</c:v>
                </c:pt>
                <c:pt idx="2">
                  <c:v>B:</c:v>
                </c:pt>
                <c:pt idx="3">
                  <c:v>C:</c:v>
                </c:pt>
              </c:strCache>
            </c:strRef>
          </c:cat>
          <c:val>
            <c:numRef>
              <c:f>'Registro Auxiliar_3'!$W$55:$W$58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'Registro Auxiliar_3'!$U$55:$U$58</c:f>
              <c:strCache>
                <c:ptCount val="4"/>
                <c:pt idx="0">
                  <c:v>AD:</c:v>
                </c:pt>
                <c:pt idx="1">
                  <c:v>A:</c:v>
                </c:pt>
                <c:pt idx="2">
                  <c:v>B:</c:v>
                </c:pt>
                <c:pt idx="3">
                  <c:v>C:</c:v>
                </c:pt>
              </c:strCache>
            </c:strRef>
          </c:cat>
          <c:val>
            <c:numRef>
              <c:f>'Registro Auxiliar_3'!$X$55:$X$58</c:f>
              <c:numCache>
                <c:formatCode>0.00%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823752"/>
        <c:axId val="309824928"/>
        <c:axId val="0"/>
      </c:bar3DChart>
      <c:catAx>
        <c:axId val="309823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09824928"/>
        <c:crosses val="autoZero"/>
        <c:auto val="1"/>
        <c:lblAlgn val="ctr"/>
        <c:lblOffset val="100"/>
        <c:noMultiLvlLbl val="0"/>
      </c:catAx>
      <c:valAx>
        <c:axId val="30982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09823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600" b="1" i="0" baseline="0">
                <a:solidFill>
                  <a:schemeClr val="tx1"/>
                </a:solidFill>
              </a:rPr>
              <a:t>Resumen Anual - NIVEL DE LOGRO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1.7204301075268817E-2"/>
                  <c:y val="-3.5812664408003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5770609318996362E-2"/>
                  <c:y val="-3.305784406892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204301075268713E-2"/>
                  <c:y val="-3.305784406892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7204301075268713E-2"/>
                  <c:y val="-4.407712542523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'Registro Auxiliar_3'!$U$55:$U$58</c:f>
              <c:strCache>
                <c:ptCount val="4"/>
                <c:pt idx="0">
                  <c:v>AD:</c:v>
                </c:pt>
                <c:pt idx="1">
                  <c:v>A:</c:v>
                </c:pt>
                <c:pt idx="2">
                  <c:v>B:</c:v>
                </c:pt>
                <c:pt idx="3">
                  <c:v>C:</c:v>
                </c:pt>
              </c:strCache>
            </c:strRef>
          </c:cat>
          <c:val>
            <c:numRef>
              <c:f>'Registro Auxiliar_3'!$W$55:$W$58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'Registro Auxiliar_3'!$U$55:$U$58</c:f>
              <c:strCache>
                <c:ptCount val="4"/>
                <c:pt idx="0">
                  <c:v>AD:</c:v>
                </c:pt>
                <c:pt idx="1">
                  <c:v>A:</c:v>
                </c:pt>
                <c:pt idx="2">
                  <c:v>B:</c:v>
                </c:pt>
                <c:pt idx="3">
                  <c:v>C:</c:v>
                </c:pt>
              </c:strCache>
            </c:strRef>
          </c:cat>
          <c:val>
            <c:numRef>
              <c:f>'Registro Auxiliar_3'!$X$55:$X$58</c:f>
              <c:numCache>
                <c:formatCode>0.00%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819048"/>
        <c:axId val="309819832"/>
        <c:axId val="0"/>
      </c:bar3DChart>
      <c:catAx>
        <c:axId val="3098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09819832"/>
        <c:crosses val="autoZero"/>
        <c:auto val="1"/>
        <c:lblAlgn val="ctr"/>
        <c:lblOffset val="100"/>
        <c:noMultiLvlLbl val="0"/>
      </c:catAx>
      <c:valAx>
        <c:axId val="3098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0981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Primer Trimestre</c:v>
          </c:tx>
          <c:invertIfNegative val="0"/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</c:dPt>
          <c:dLbls>
            <c:dLbl>
              <c:idx val="0"/>
              <c:layout>
                <c:manualLayout>
                  <c:x val="1.4425553838227717E-2"/>
                  <c:y val="-5.7845263919016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3647604327666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442555383822771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431736218444105E-3"/>
                  <c:y val="-8.67678958785249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Consolidado!$M$17:$M$20</c:f>
              <c:strCache>
                <c:ptCount val="4"/>
                <c:pt idx="0">
                  <c:v>AD</c:v>
                </c:pt>
                <c:pt idx="1">
                  <c:v>A</c:v>
                </c:pt>
                <c:pt idx="2">
                  <c:v>B</c:v>
                </c:pt>
                <c:pt idx="3">
                  <c:v>C</c:v>
                </c:pt>
              </c:strCache>
            </c:strRef>
          </c:cat>
          <c:val>
            <c:numRef>
              <c:f>Consolidado!$O$17:$O$20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Segundo Trimestre</c:v>
          </c:tx>
          <c:invertIfNegative val="0"/>
          <c:dLbls>
            <c:dLbl>
              <c:idx val="0"/>
              <c:layout>
                <c:manualLayout>
                  <c:x val="2.2668727460072129E-2"/>
                  <c:y val="-1.735357917570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486347243688821E-2"/>
                  <c:y val="-5.7845263919016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364760432766615E-2"/>
                  <c:y val="-5.7845263919016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668727460072129E-2"/>
                  <c:y val="-8.67678958785249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Consolidado!$M$17:$M$20</c:f>
              <c:strCache>
                <c:ptCount val="4"/>
                <c:pt idx="0">
                  <c:v>AD</c:v>
                </c:pt>
                <c:pt idx="1">
                  <c:v>A</c:v>
                </c:pt>
                <c:pt idx="2">
                  <c:v>B</c:v>
                </c:pt>
                <c:pt idx="3">
                  <c:v>C</c:v>
                </c:pt>
              </c:strCache>
            </c:strRef>
          </c:cat>
          <c:val>
            <c:numRef>
              <c:f>Consolidado!$O$24:$O$27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v>Tercer Trimestre</c:v>
          </c:tx>
          <c:invertIfNegative val="0"/>
          <c:dLbls>
            <c:dLbl>
              <c:idx val="0"/>
              <c:layout>
                <c:manualLayout>
                  <c:x val="1.8547140649149921E-2"/>
                  <c:y val="-5.78452639190166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8851107676455434E-2"/>
                  <c:y val="-8.67678958785249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0607934054611025E-2"/>
                  <c:y val="-8.67678958785249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Consolidado!$O$31:$O$34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0939320"/>
        <c:axId val="370940104"/>
        <c:axId val="309216472"/>
      </c:bar3DChart>
      <c:catAx>
        <c:axId val="370939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0940104"/>
        <c:crosses val="autoZero"/>
        <c:auto val="1"/>
        <c:lblAlgn val="ctr"/>
        <c:lblOffset val="100"/>
        <c:noMultiLvlLbl val="0"/>
      </c:catAx>
      <c:valAx>
        <c:axId val="3709401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370939320"/>
        <c:crosses val="autoZero"/>
        <c:crossBetween val="between"/>
      </c:valAx>
      <c:serAx>
        <c:axId val="309216472"/>
        <c:scaling>
          <c:orientation val="minMax"/>
        </c:scaling>
        <c:delete val="0"/>
        <c:axPos val="b"/>
        <c:majorTickMark val="out"/>
        <c:minorTickMark val="none"/>
        <c:tickLblPos val="nextTo"/>
        <c:crossAx val="370940104"/>
        <c:crosses val="autoZero"/>
      </c:ser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1752600</xdr:colOff>
      <xdr:row>2</xdr:row>
      <xdr:rowOff>178686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0"/>
          <a:ext cx="1724025" cy="854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12</xdr:row>
      <xdr:rowOff>28574</xdr:rowOff>
    </xdr:from>
    <xdr:to>
      <xdr:col>30</xdr:col>
      <xdr:colOff>400050</xdr:colOff>
      <xdr:row>31</xdr:row>
      <xdr:rowOff>114300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1762125</xdr:colOff>
      <xdr:row>4</xdr:row>
      <xdr:rowOff>54861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1724025" cy="8549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1771650</xdr:colOff>
      <xdr:row>2</xdr:row>
      <xdr:rowOff>178686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0"/>
          <a:ext cx="1724025" cy="8549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12</xdr:row>
      <xdr:rowOff>28574</xdr:rowOff>
    </xdr:from>
    <xdr:to>
      <xdr:col>30</xdr:col>
      <xdr:colOff>400050</xdr:colOff>
      <xdr:row>31</xdr:row>
      <xdr:rowOff>114300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0</xdr:rowOff>
    </xdr:from>
    <xdr:to>
      <xdr:col>1</xdr:col>
      <xdr:colOff>1752600</xdr:colOff>
      <xdr:row>4</xdr:row>
      <xdr:rowOff>54861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724025" cy="8549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1762125</xdr:colOff>
      <xdr:row>2</xdr:row>
      <xdr:rowOff>178686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0"/>
          <a:ext cx="1724025" cy="8549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12</xdr:row>
      <xdr:rowOff>28574</xdr:rowOff>
    </xdr:from>
    <xdr:to>
      <xdr:col>30</xdr:col>
      <xdr:colOff>400050</xdr:colOff>
      <xdr:row>31</xdr:row>
      <xdr:rowOff>114300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38100</xdr:colOff>
      <xdr:row>0</xdr:row>
      <xdr:rowOff>0</xdr:rowOff>
    </xdr:from>
    <xdr:to>
      <xdr:col>1</xdr:col>
      <xdr:colOff>1762125</xdr:colOff>
      <xdr:row>4</xdr:row>
      <xdr:rowOff>54861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1724025" cy="8549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2028825</xdr:colOff>
      <xdr:row>5</xdr:row>
      <xdr:rowOff>53614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0"/>
          <a:ext cx="2028825" cy="10061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114299</xdr:colOff>
      <xdr:row>12</xdr:row>
      <xdr:rowOff>19050</xdr:rowOff>
    </xdr:from>
    <xdr:to>
      <xdr:col>35</xdr:col>
      <xdr:colOff>9524</xdr:colOff>
      <xdr:row>31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428625</xdr:colOff>
      <xdr:row>12</xdr:row>
      <xdr:rowOff>19050</xdr:rowOff>
    </xdr:from>
    <xdr:to>
      <xdr:col>18</xdr:col>
      <xdr:colOff>190500</xdr:colOff>
      <xdr:row>31</xdr:row>
      <xdr:rowOff>123825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0</xdr:rowOff>
    </xdr:from>
    <xdr:to>
      <xdr:col>1</xdr:col>
      <xdr:colOff>1914525</xdr:colOff>
      <xdr:row>4</xdr:row>
      <xdr:rowOff>135161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1885950" cy="935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X58"/>
  <sheetViews>
    <sheetView tabSelected="1" zoomScaleNormal="100" workbookViewId="0">
      <selection activeCell="P2" sqref="P2:AG2"/>
    </sheetView>
  </sheetViews>
  <sheetFormatPr baseColWidth="10" defaultRowHeight="15" x14ac:dyDescent="0.25"/>
  <cols>
    <col min="1" max="1" width="5.5703125" style="2" customWidth="1"/>
    <col min="2" max="2" width="44" style="1" bestFit="1" customWidth="1"/>
    <col min="3" max="6" width="3.7109375" style="1" customWidth="1"/>
    <col min="7" max="7" width="5.28515625" style="1" customWidth="1"/>
    <col min="8" max="11" width="3.7109375" style="1" customWidth="1"/>
    <col min="12" max="12" width="5.28515625" style="1" customWidth="1"/>
    <col min="13" max="16" width="3.7109375" style="1" customWidth="1"/>
    <col min="17" max="17" width="5.28515625" style="1" customWidth="1"/>
    <col min="18" max="21" width="3.7109375" style="1" customWidth="1"/>
    <col min="22" max="22" width="5.28515625" style="1" customWidth="1"/>
    <col min="23" max="26" width="3.7109375" style="1" customWidth="1"/>
    <col min="27" max="27" width="5.28515625" style="1" customWidth="1"/>
    <col min="28" max="31" width="3.7109375" style="1" customWidth="1"/>
    <col min="32" max="32" width="5.28515625" style="1" customWidth="1"/>
    <col min="33" max="36" width="3.7109375" style="1" customWidth="1"/>
    <col min="37" max="44" width="5.28515625" style="1" customWidth="1"/>
    <col min="45" max="45" width="5.7109375" style="1" customWidth="1"/>
    <col min="50" max="50" width="3.28515625" bestFit="1" customWidth="1"/>
  </cols>
  <sheetData>
    <row r="1" spans="1:50" ht="31.5" x14ac:dyDescent="0.25">
      <c r="A1" s="4"/>
      <c r="B1" s="3"/>
      <c r="C1" s="118" t="s">
        <v>5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X1" s="16" t="str">
        <f>CONCATENATE(P3,T3)</f>
        <v/>
      </c>
    </row>
    <row r="2" spans="1:50" ht="21.95" customHeight="1" x14ac:dyDescent="0.25">
      <c r="A2" s="4"/>
      <c r="B2" s="3"/>
      <c r="C2" s="23"/>
      <c r="D2" s="23"/>
      <c r="E2" s="3"/>
      <c r="F2" s="3"/>
      <c r="G2" s="3"/>
      <c r="H2" s="23"/>
      <c r="I2" s="37"/>
      <c r="J2" s="37"/>
      <c r="K2" s="37"/>
      <c r="L2" s="103" t="s">
        <v>63</v>
      </c>
      <c r="M2" s="103"/>
      <c r="N2" s="103"/>
      <c r="O2" s="3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37"/>
      <c r="AI2" s="37"/>
      <c r="AJ2" s="37"/>
      <c r="AK2" s="37"/>
      <c r="AL2" s="37"/>
      <c r="AM2" s="23"/>
      <c r="AN2" s="23"/>
      <c r="AO2" s="23"/>
      <c r="AP2" s="23"/>
      <c r="AQ2" s="23"/>
      <c r="AR2" s="23"/>
      <c r="AS2" s="23"/>
    </row>
    <row r="3" spans="1:50" x14ac:dyDescent="0.25">
      <c r="A3" s="4"/>
      <c r="B3" s="3"/>
      <c r="C3" s="119" t="s">
        <v>2</v>
      </c>
      <c r="D3" s="119"/>
      <c r="E3" s="117" t="s">
        <v>79</v>
      </c>
      <c r="F3" s="117"/>
      <c r="G3" s="117"/>
      <c r="H3" s="5"/>
      <c r="I3" s="112" t="s">
        <v>3</v>
      </c>
      <c r="J3" s="112"/>
      <c r="K3" s="112"/>
      <c r="L3" s="40" t="s">
        <v>7</v>
      </c>
      <c r="M3" s="5"/>
      <c r="N3" s="110" t="s">
        <v>80</v>
      </c>
      <c r="O3" s="110"/>
      <c r="P3" s="33"/>
      <c r="Q3" s="112" t="s">
        <v>4</v>
      </c>
      <c r="R3" s="112"/>
      <c r="S3" s="112"/>
      <c r="T3" s="33"/>
      <c r="U3" s="110" t="s">
        <v>6</v>
      </c>
      <c r="V3" s="110"/>
      <c r="W3" s="110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50" ht="15" customHeight="1" x14ac:dyDescent="0.25">
      <c r="A4" s="114" t="s">
        <v>0</v>
      </c>
      <c r="B4" s="115" t="s">
        <v>1</v>
      </c>
      <c r="C4" s="104" t="str">
        <f>IFERROR(HLOOKUP($P$2,Datos!$H$1:$AE$8,2,0),"")</f>
        <v/>
      </c>
      <c r="D4" s="105"/>
      <c r="E4" s="105"/>
      <c r="F4" s="105"/>
      <c r="G4" s="102" t="str">
        <f>CONCATENATE("NivLog"," ",C4)</f>
        <v xml:space="preserve">NivLog </v>
      </c>
      <c r="H4" s="104" t="str">
        <f>IFERROR(HLOOKUP($P$2,Datos!$H$1:$AE$8,3,0),"")</f>
        <v/>
      </c>
      <c r="I4" s="105"/>
      <c r="J4" s="105"/>
      <c r="K4" s="105"/>
      <c r="L4" s="102" t="str">
        <f>CONCATENATE("NivLog"," ",H4)</f>
        <v xml:space="preserve">NivLog </v>
      </c>
      <c r="M4" s="104" t="str">
        <f>IFERROR(HLOOKUP($P$2,Datos!$H$1:$AE$8,4,0),"")</f>
        <v/>
      </c>
      <c r="N4" s="105"/>
      <c r="O4" s="105"/>
      <c r="P4" s="105"/>
      <c r="Q4" s="102" t="str">
        <f>IF(M4=0," ",CONCATENATE("NivLog"," ",M4))</f>
        <v xml:space="preserve">NivLog </v>
      </c>
      <c r="R4" s="104" t="str">
        <f>IFERROR(HLOOKUP($P$2,Datos!$H$1:$AE$8,5,0),"")</f>
        <v/>
      </c>
      <c r="S4" s="105"/>
      <c r="T4" s="105"/>
      <c r="U4" s="105"/>
      <c r="V4" s="102" t="str">
        <f>IF(R4=0," ",CONCATENATE("NivLog"," ",R4))</f>
        <v xml:space="preserve">NivLog </v>
      </c>
      <c r="W4" s="104" t="str">
        <f>IFERROR(HLOOKUP($P$2,Datos!$H$1:$AE$8,6,0),"")</f>
        <v/>
      </c>
      <c r="X4" s="105"/>
      <c r="Y4" s="105"/>
      <c r="Z4" s="105"/>
      <c r="AA4" s="102" t="str">
        <f>IF(W4=0," ",CONCATENATE("NivLog"," ",W4))</f>
        <v xml:space="preserve">NivLog </v>
      </c>
      <c r="AB4" s="104" t="str">
        <f>IFERROR(HLOOKUP($P$2,Datos!$H$1:$AE$8,7,0),"")</f>
        <v/>
      </c>
      <c r="AC4" s="105"/>
      <c r="AD4" s="105"/>
      <c r="AE4" s="105"/>
      <c r="AF4" s="102" t="str">
        <f>IF(AB4=0," ",CONCATENATE("NivLog"," ",AB4))</f>
        <v xml:space="preserve">NivLog </v>
      </c>
      <c r="AG4" s="104" t="str">
        <f>IFERROR(HLOOKUP($P$2,Datos!$H$1:$AE$8,8,0),"")</f>
        <v/>
      </c>
      <c r="AH4" s="105"/>
      <c r="AI4" s="105"/>
      <c r="AJ4" s="105"/>
      <c r="AK4" s="102" t="str">
        <f>IF(AG4=0," ",CONCATENATE("NivLog"," ",AG4))</f>
        <v xml:space="preserve">NivLog </v>
      </c>
      <c r="AL4" s="204" t="str">
        <f>C4</f>
        <v/>
      </c>
      <c r="AM4" s="204" t="str">
        <f>H4</f>
        <v/>
      </c>
      <c r="AN4" s="204" t="str">
        <f>M4</f>
        <v/>
      </c>
      <c r="AO4" s="204" t="str">
        <f>R4</f>
        <v/>
      </c>
      <c r="AP4" s="204" t="str">
        <f>W4</f>
        <v/>
      </c>
      <c r="AQ4" s="204" t="str">
        <f>AB4</f>
        <v/>
      </c>
      <c r="AR4" s="207" t="str">
        <f>AG4</f>
        <v/>
      </c>
      <c r="AS4" s="120" t="s">
        <v>944</v>
      </c>
    </row>
    <row r="5" spans="1:50" ht="8.25" customHeight="1" x14ac:dyDescent="0.25">
      <c r="A5" s="114"/>
      <c r="B5" s="115"/>
      <c r="C5" s="106"/>
      <c r="D5" s="107"/>
      <c r="E5" s="107"/>
      <c r="F5" s="107"/>
      <c r="G5" s="102"/>
      <c r="H5" s="106"/>
      <c r="I5" s="107"/>
      <c r="J5" s="107"/>
      <c r="K5" s="107"/>
      <c r="L5" s="102"/>
      <c r="M5" s="106"/>
      <c r="N5" s="107"/>
      <c r="O5" s="107"/>
      <c r="P5" s="107"/>
      <c r="Q5" s="102"/>
      <c r="R5" s="106"/>
      <c r="S5" s="107"/>
      <c r="T5" s="107"/>
      <c r="U5" s="107"/>
      <c r="V5" s="102"/>
      <c r="W5" s="106"/>
      <c r="X5" s="107"/>
      <c r="Y5" s="107"/>
      <c r="Z5" s="107"/>
      <c r="AA5" s="102"/>
      <c r="AB5" s="106"/>
      <c r="AC5" s="107"/>
      <c r="AD5" s="107"/>
      <c r="AE5" s="107"/>
      <c r="AF5" s="102"/>
      <c r="AG5" s="106"/>
      <c r="AH5" s="107"/>
      <c r="AI5" s="107"/>
      <c r="AJ5" s="107"/>
      <c r="AK5" s="102"/>
      <c r="AL5" s="205"/>
      <c r="AM5" s="205"/>
      <c r="AN5" s="205"/>
      <c r="AO5" s="205"/>
      <c r="AP5" s="205"/>
      <c r="AQ5" s="205"/>
      <c r="AR5" s="208"/>
      <c r="AS5" s="121"/>
    </row>
    <row r="6" spans="1:50" ht="30" customHeight="1" x14ac:dyDescent="0.25">
      <c r="A6" s="114"/>
      <c r="B6" s="115"/>
      <c r="C6" s="108"/>
      <c r="D6" s="109"/>
      <c r="E6" s="109"/>
      <c r="F6" s="109"/>
      <c r="G6" s="102"/>
      <c r="H6" s="108"/>
      <c r="I6" s="109"/>
      <c r="J6" s="109"/>
      <c r="K6" s="109"/>
      <c r="L6" s="102"/>
      <c r="M6" s="108"/>
      <c r="N6" s="109"/>
      <c r="O6" s="109"/>
      <c r="P6" s="109"/>
      <c r="Q6" s="102"/>
      <c r="R6" s="108"/>
      <c r="S6" s="109"/>
      <c r="T6" s="109"/>
      <c r="U6" s="109"/>
      <c r="V6" s="102"/>
      <c r="W6" s="108"/>
      <c r="X6" s="109"/>
      <c r="Y6" s="109"/>
      <c r="Z6" s="109"/>
      <c r="AA6" s="102"/>
      <c r="AB6" s="108"/>
      <c r="AC6" s="109"/>
      <c r="AD6" s="109"/>
      <c r="AE6" s="109"/>
      <c r="AF6" s="102"/>
      <c r="AG6" s="108"/>
      <c r="AH6" s="109"/>
      <c r="AI6" s="109"/>
      <c r="AJ6" s="109"/>
      <c r="AK6" s="102"/>
      <c r="AL6" s="205"/>
      <c r="AM6" s="205"/>
      <c r="AN6" s="205"/>
      <c r="AO6" s="205"/>
      <c r="AP6" s="205"/>
      <c r="AQ6" s="205"/>
      <c r="AR6" s="208"/>
      <c r="AS6" s="121"/>
    </row>
    <row r="7" spans="1:50" ht="27" customHeight="1" x14ac:dyDescent="0.25">
      <c r="A7" s="114"/>
      <c r="B7" s="116"/>
      <c r="C7" s="34">
        <v>1</v>
      </c>
      <c r="D7" s="34">
        <v>2</v>
      </c>
      <c r="E7" s="34">
        <v>3</v>
      </c>
      <c r="F7" s="34">
        <v>4</v>
      </c>
      <c r="G7" s="102"/>
      <c r="H7" s="34">
        <v>1</v>
      </c>
      <c r="I7" s="34">
        <v>2</v>
      </c>
      <c r="J7" s="34">
        <v>3</v>
      </c>
      <c r="K7" s="34">
        <v>4</v>
      </c>
      <c r="L7" s="102"/>
      <c r="M7" s="34">
        <v>1</v>
      </c>
      <c r="N7" s="34">
        <v>2</v>
      </c>
      <c r="O7" s="34">
        <v>3</v>
      </c>
      <c r="P7" s="34">
        <v>4</v>
      </c>
      <c r="Q7" s="102"/>
      <c r="R7" s="34">
        <v>1</v>
      </c>
      <c r="S7" s="34">
        <v>2</v>
      </c>
      <c r="T7" s="34">
        <v>3</v>
      </c>
      <c r="U7" s="34">
        <v>4</v>
      </c>
      <c r="V7" s="102"/>
      <c r="W7" s="34">
        <v>1</v>
      </c>
      <c r="X7" s="34">
        <v>2</v>
      </c>
      <c r="Y7" s="34">
        <v>3</v>
      </c>
      <c r="Z7" s="34">
        <v>4</v>
      </c>
      <c r="AA7" s="102"/>
      <c r="AB7" s="34">
        <v>1</v>
      </c>
      <c r="AC7" s="34">
        <v>2</v>
      </c>
      <c r="AD7" s="34">
        <v>3</v>
      </c>
      <c r="AE7" s="34">
        <v>4</v>
      </c>
      <c r="AF7" s="102"/>
      <c r="AG7" s="34">
        <v>1</v>
      </c>
      <c r="AH7" s="34">
        <v>2</v>
      </c>
      <c r="AI7" s="34">
        <v>3</v>
      </c>
      <c r="AJ7" s="34">
        <v>4</v>
      </c>
      <c r="AK7" s="102"/>
      <c r="AL7" s="206"/>
      <c r="AM7" s="206"/>
      <c r="AN7" s="206"/>
      <c r="AO7" s="206"/>
      <c r="AP7" s="206"/>
      <c r="AQ7" s="206"/>
      <c r="AR7" s="209"/>
      <c r="AS7" s="122"/>
    </row>
    <row r="8" spans="1:50" ht="14.1" customHeight="1" x14ac:dyDescent="0.25">
      <c r="A8" s="12">
        <v>1</v>
      </c>
      <c r="B8" s="87" t="str">
        <f>IFERROR(VLOOKUP($AX$1&amp;A8,'1ABCD'!$C$2:$D$887,2,0),"")</f>
        <v/>
      </c>
      <c r="C8" s="35"/>
      <c r="D8" s="35"/>
      <c r="E8" s="35"/>
      <c r="F8" s="35"/>
      <c r="G8" s="38"/>
      <c r="H8" s="35"/>
      <c r="I8" s="35"/>
      <c r="J8" s="35"/>
      <c r="K8" s="35"/>
      <c r="L8" s="38"/>
      <c r="M8" s="35"/>
      <c r="N8" s="35"/>
      <c r="O8" s="35"/>
      <c r="P8" s="35"/>
      <c r="Q8" s="38"/>
      <c r="R8" s="35"/>
      <c r="S8" s="35"/>
      <c r="T8" s="35"/>
      <c r="U8" s="35"/>
      <c r="V8" s="38"/>
      <c r="W8" s="35"/>
      <c r="X8" s="35"/>
      <c r="Y8" s="35"/>
      <c r="Z8" s="35"/>
      <c r="AA8" s="38"/>
      <c r="AB8" s="35"/>
      <c r="AC8" s="35"/>
      <c r="AD8" s="35"/>
      <c r="AE8" s="35"/>
      <c r="AF8" s="38"/>
      <c r="AG8" s="35"/>
      <c r="AH8" s="35"/>
      <c r="AI8" s="35"/>
      <c r="AJ8" s="35"/>
      <c r="AK8" s="38"/>
      <c r="AL8" s="36" t="str">
        <f>IF(G8=""," ",G8)</f>
        <v xml:space="preserve"> </v>
      </c>
      <c r="AM8" s="36" t="str">
        <f>IF(L8=""," ",L8)</f>
        <v xml:space="preserve"> </v>
      </c>
      <c r="AN8" s="36" t="str">
        <f>IF(Q8=""," ",Q8)</f>
        <v xml:space="preserve"> </v>
      </c>
      <c r="AO8" s="36" t="str">
        <f>IF(V8=""," ",V8)</f>
        <v xml:space="preserve"> </v>
      </c>
      <c r="AP8" s="36" t="str">
        <f>IF(AA8=""," ",AA8)</f>
        <v xml:space="preserve"> </v>
      </c>
      <c r="AQ8" s="36" t="str">
        <f>IF(AF8=""," ",AF8)</f>
        <v xml:space="preserve"> </v>
      </c>
      <c r="AR8" s="36" t="str">
        <f>IF(AK8=""," ",AK8)</f>
        <v xml:space="preserve"> </v>
      </c>
      <c r="AS8" s="39"/>
    </row>
    <row r="9" spans="1:50" ht="14.1" customHeight="1" x14ac:dyDescent="0.25">
      <c r="A9" s="12">
        <f>(A8+1)</f>
        <v>2</v>
      </c>
      <c r="B9" s="87" t="str">
        <f>IFERROR(VLOOKUP($AX$1&amp;A9,'1ABCD'!$C$2:$D$887,2,0),"")</f>
        <v/>
      </c>
      <c r="C9" s="35"/>
      <c r="D9" s="35"/>
      <c r="E9" s="35"/>
      <c r="F9" s="35"/>
      <c r="G9" s="38"/>
      <c r="H9" s="35"/>
      <c r="I9" s="35"/>
      <c r="J9" s="35"/>
      <c r="K9" s="35"/>
      <c r="L9" s="38"/>
      <c r="M9" s="35"/>
      <c r="N9" s="35"/>
      <c r="O9" s="35"/>
      <c r="P9" s="35"/>
      <c r="Q9" s="38"/>
      <c r="R9" s="35"/>
      <c r="S9" s="35"/>
      <c r="T9" s="35"/>
      <c r="U9" s="35"/>
      <c r="V9" s="38"/>
      <c r="W9" s="35"/>
      <c r="X9" s="35"/>
      <c r="Y9" s="35"/>
      <c r="Z9" s="35"/>
      <c r="AA9" s="38"/>
      <c r="AB9" s="35"/>
      <c r="AC9" s="35"/>
      <c r="AD9" s="35"/>
      <c r="AE9" s="35"/>
      <c r="AF9" s="38"/>
      <c r="AG9" s="35"/>
      <c r="AH9" s="35"/>
      <c r="AI9" s="35"/>
      <c r="AJ9" s="35"/>
      <c r="AK9" s="38"/>
      <c r="AL9" s="36" t="str">
        <f t="shared" ref="AL9:AL52" si="0">IF(G9=""," ",G9)</f>
        <v xml:space="preserve"> </v>
      </c>
      <c r="AM9" s="36" t="str">
        <f t="shared" ref="AM9:AM52" si="1">IF(L9=""," ",L9)</f>
        <v xml:space="preserve"> </v>
      </c>
      <c r="AN9" s="36" t="str">
        <f t="shared" ref="AN9:AN52" si="2">IF(Q9=""," ",Q9)</f>
        <v xml:space="preserve"> </v>
      </c>
      <c r="AO9" s="36" t="str">
        <f t="shared" ref="AO9:AO52" si="3">IF(V9=""," ",V9)</f>
        <v xml:space="preserve"> </v>
      </c>
      <c r="AP9" s="36" t="str">
        <f t="shared" ref="AP9:AP52" si="4">IF(AA9=""," ",AA9)</f>
        <v xml:space="preserve"> </v>
      </c>
      <c r="AQ9" s="36" t="str">
        <f t="shared" ref="AQ9:AQ52" si="5">IF(AF9=""," ",AF9)</f>
        <v xml:space="preserve"> </v>
      </c>
      <c r="AR9" s="36" t="str">
        <f t="shared" ref="AR9:AR52" si="6">IF(AK9=""," ",AK9)</f>
        <v xml:space="preserve"> </v>
      </c>
      <c r="AS9" s="39"/>
    </row>
    <row r="10" spans="1:50" ht="14.1" customHeight="1" x14ac:dyDescent="0.25">
      <c r="A10" s="12">
        <f t="shared" ref="A10:A52" si="7">(A9+1)</f>
        <v>3</v>
      </c>
      <c r="B10" s="87" t="str">
        <f>IFERROR(VLOOKUP($AX$1&amp;A10,'1ABCD'!$C$2:$D$887,2,0),"")</f>
        <v/>
      </c>
      <c r="C10" s="35"/>
      <c r="D10" s="35"/>
      <c r="E10" s="35"/>
      <c r="F10" s="35"/>
      <c r="G10" s="38"/>
      <c r="H10" s="35"/>
      <c r="I10" s="35"/>
      <c r="J10" s="35"/>
      <c r="K10" s="35"/>
      <c r="L10" s="38"/>
      <c r="M10" s="35"/>
      <c r="N10" s="35"/>
      <c r="O10" s="35"/>
      <c r="P10" s="35"/>
      <c r="Q10" s="38"/>
      <c r="R10" s="35"/>
      <c r="S10" s="35"/>
      <c r="T10" s="35"/>
      <c r="U10" s="35"/>
      <c r="V10" s="38"/>
      <c r="W10" s="35"/>
      <c r="X10" s="35"/>
      <c r="Y10" s="35"/>
      <c r="Z10" s="35"/>
      <c r="AA10" s="38"/>
      <c r="AB10" s="35"/>
      <c r="AC10" s="35"/>
      <c r="AD10" s="35"/>
      <c r="AE10" s="35"/>
      <c r="AF10" s="38"/>
      <c r="AG10" s="35"/>
      <c r="AH10" s="35"/>
      <c r="AI10" s="35"/>
      <c r="AJ10" s="35"/>
      <c r="AK10" s="38"/>
      <c r="AL10" s="36" t="str">
        <f t="shared" si="0"/>
        <v xml:space="preserve"> </v>
      </c>
      <c r="AM10" s="36" t="str">
        <f t="shared" si="1"/>
        <v xml:space="preserve"> </v>
      </c>
      <c r="AN10" s="36" t="str">
        <f t="shared" si="2"/>
        <v xml:space="preserve"> </v>
      </c>
      <c r="AO10" s="36" t="str">
        <f t="shared" si="3"/>
        <v xml:space="preserve"> </v>
      </c>
      <c r="AP10" s="36" t="str">
        <f t="shared" si="4"/>
        <v xml:space="preserve"> </v>
      </c>
      <c r="AQ10" s="36" t="str">
        <f t="shared" si="5"/>
        <v xml:space="preserve"> </v>
      </c>
      <c r="AR10" s="36" t="str">
        <f t="shared" si="6"/>
        <v xml:space="preserve"> </v>
      </c>
      <c r="AS10" s="39"/>
      <c r="AX10" s="48">
        <f>COUNTIF(B8:B52,"")</f>
        <v>45</v>
      </c>
    </row>
    <row r="11" spans="1:50" ht="14.1" customHeight="1" x14ac:dyDescent="0.25">
      <c r="A11" s="12">
        <f t="shared" si="7"/>
        <v>4</v>
      </c>
      <c r="B11" s="87" t="str">
        <f>IFERROR(VLOOKUP($AX$1&amp;A11,'1ABCD'!$C$2:$D$887,2,0),"")</f>
        <v/>
      </c>
      <c r="C11" s="35"/>
      <c r="D11" s="35"/>
      <c r="E11" s="35"/>
      <c r="F11" s="35"/>
      <c r="G11" s="38"/>
      <c r="H11" s="35"/>
      <c r="I11" s="35"/>
      <c r="J11" s="35"/>
      <c r="K11" s="35"/>
      <c r="L11" s="38"/>
      <c r="M11" s="35"/>
      <c r="N11" s="35"/>
      <c r="O11" s="35"/>
      <c r="P11" s="35"/>
      <c r="Q11" s="38"/>
      <c r="R11" s="35"/>
      <c r="S11" s="35"/>
      <c r="T11" s="35"/>
      <c r="U11" s="35"/>
      <c r="V11" s="38"/>
      <c r="W11" s="35"/>
      <c r="X11" s="35"/>
      <c r="Y11" s="35"/>
      <c r="Z11" s="35"/>
      <c r="AA11" s="38"/>
      <c r="AB11" s="35"/>
      <c r="AC11" s="35"/>
      <c r="AD11" s="35"/>
      <c r="AE11" s="35"/>
      <c r="AF11" s="38"/>
      <c r="AG11" s="35"/>
      <c r="AH11" s="35"/>
      <c r="AI11" s="35"/>
      <c r="AJ11" s="35"/>
      <c r="AK11" s="38"/>
      <c r="AL11" s="36" t="str">
        <f t="shared" si="0"/>
        <v xml:space="preserve"> </v>
      </c>
      <c r="AM11" s="36" t="str">
        <f t="shared" si="1"/>
        <v xml:space="preserve"> </v>
      </c>
      <c r="AN11" s="36" t="str">
        <f t="shared" si="2"/>
        <v xml:space="preserve"> </v>
      </c>
      <c r="AO11" s="36" t="str">
        <f t="shared" si="3"/>
        <v xml:space="preserve"> </v>
      </c>
      <c r="AP11" s="36" t="str">
        <f t="shared" si="4"/>
        <v xml:space="preserve"> </v>
      </c>
      <c r="AQ11" s="36" t="str">
        <f t="shared" si="5"/>
        <v xml:space="preserve"> </v>
      </c>
      <c r="AR11" s="36" t="str">
        <f t="shared" si="6"/>
        <v xml:space="preserve"> </v>
      </c>
      <c r="AS11" s="39"/>
      <c r="AX11" s="56">
        <f>(45-AX10)</f>
        <v>0</v>
      </c>
    </row>
    <row r="12" spans="1:50" ht="14.1" customHeight="1" x14ac:dyDescent="0.25">
      <c r="A12" s="12">
        <f t="shared" si="7"/>
        <v>5</v>
      </c>
      <c r="B12" s="87" t="str">
        <f>IFERROR(VLOOKUP($AX$1&amp;A12,'1ABCD'!$C$2:$D$887,2,0),"")</f>
        <v/>
      </c>
      <c r="C12" s="35"/>
      <c r="D12" s="35"/>
      <c r="E12" s="35"/>
      <c r="F12" s="35"/>
      <c r="G12" s="38"/>
      <c r="H12" s="35"/>
      <c r="I12" s="35"/>
      <c r="J12" s="35"/>
      <c r="K12" s="35"/>
      <c r="L12" s="38"/>
      <c r="M12" s="35"/>
      <c r="N12" s="35"/>
      <c r="O12" s="35"/>
      <c r="P12" s="35"/>
      <c r="Q12" s="38"/>
      <c r="R12" s="35"/>
      <c r="S12" s="35"/>
      <c r="T12" s="35"/>
      <c r="U12" s="35"/>
      <c r="V12" s="38"/>
      <c r="W12" s="35"/>
      <c r="X12" s="35"/>
      <c r="Y12" s="35"/>
      <c r="Z12" s="35"/>
      <c r="AA12" s="38"/>
      <c r="AB12" s="35"/>
      <c r="AC12" s="35"/>
      <c r="AD12" s="35"/>
      <c r="AE12" s="35"/>
      <c r="AF12" s="38"/>
      <c r="AG12" s="35"/>
      <c r="AH12" s="35"/>
      <c r="AI12" s="35"/>
      <c r="AJ12" s="35"/>
      <c r="AK12" s="38"/>
      <c r="AL12" s="36" t="str">
        <f t="shared" si="0"/>
        <v xml:space="preserve"> </v>
      </c>
      <c r="AM12" s="36" t="str">
        <f t="shared" si="1"/>
        <v xml:space="preserve"> </v>
      </c>
      <c r="AN12" s="36" t="str">
        <f t="shared" si="2"/>
        <v xml:space="preserve"> </v>
      </c>
      <c r="AO12" s="36" t="str">
        <f t="shared" si="3"/>
        <v xml:space="preserve"> </v>
      </c>
      <c r="AP12" s="36" t="str">
        <f t="shared" si="4"/>
        <v xml:space="preserve"> </v>
      </c>
      <c r="AQ12" s="36" t="str">
        <f t="shared" si="5"/>
        <v xml:space="preserve"> </v>
      </c>
      <c r="AR12" s="36" t="str">
        <f t="shared" si="6"/>
        <v xml:space="preserve"> </v>
      </c>
      <c r="AS12" s="39"/>
    </row>
    <row r="13" spans="1:50" ht="14.1" customHeight="1" x14ac:dyDescent="0.25">
      <c r="A13" s="12">
        <f t="shared" si="7"/>
        <v>6</v>
      </c>
      <c r="B13" s="87" t="str">
        <f>IFERROR(VLOOKUP($AX$1&amp;A13,'1ABCD'!$C$2:$D$887,2,0),"")</f>
        <v/>
      </c>
      <c r="C13" s="35"/>
      <c r="D13" s="35"/>
      <c r="E13" s="35"/>
      <c r="F13" s="35"/>
      <c r="G13" s="38"/>
      <c r="H13" s="35"/>
      <c r="I13" s="35"/>
      <c r="J13" s="35"/>
      <c r="K13" s="35"/>
      <c r="L13" s="38"/>
      <c r="M13" s="35"/>
      <c r="N13" s="35"/>
      <c r="O13" s="35"/>
      <c r="P13" s="35"/>
      <c r="Q13" s="38"/>
      <c r="R13" s="35"/>
      <c r="S13" s="35"/>
      <c r="T13" s="35"/>
      <c r="U13" s="35"/>
      <c r="V13" s="38"/>
      <c r="W13" s="35"/>
      <c r="X13" s="35"/>
      <c r="Y13" s="35"/>
      <c r="Z13" s="35"/>
      <c r="AA13" s="38"/>
      <c r="AB13" s="35"/>
      <c r="AC13" s="35"/>
      <c r="AD13" s="35"/>
      <c r="AE13" s="35"/>
      <c r="AF13" s="38"/>
      <c r="AG13" s="35"/>
      <c r="AH13" s="35"/>
      <c r="AI13" s="35"/>
      <c r="AJ13" s="35"/>
      <c r="AK13" s="38"/>
      <c r="AL13" s="36" t="str">
        <f t="shared" si="0"/>
        <v xml:space="preserve"> </v>
      </c>
      <c r="AM13" s="36" t="str">
        <f t="shared" si="1"/>
        <v xml:space="preserve"> </v>
      </c>
      <c r="AN13" s="36" t="str">
        <f t="shared" si="2"/>
        <v xml:space="preserve"> </v>
      </c>
      <c r="AO13" s="36" t="str">
        <f t="shared" si="3"/>
        <v xml:space="preserve"> </v>
      </c>
      <c r="AP13" s="36" t="str">
        <f t="shared" si="4"/>
        <v xml:space="preserve"> </v>
      </c>
      <c r="AQ13" s="36" t="str">
        <f t="shared" si="5"/>
        <v xml:space="preserve"> </v>
      </c>
      <c r="AR13" s="36" t="str">
        <f t="shared" si="6"/>
        <v xml:space="preserve"> </v>
      </c>
      <c r="AS13" s="39"/>
    </row>
    <row r="14" spans="1:50" ht="14.1" customHeight="1" x14ac:dyDescent="0.25">
      <c r="A14" s="12">
        <f t="shared" si="7"/>
        <v>7</v>
      </c>
      <c r="B14" s="87" t="str">
        <f>IFERROR(VLOOKUP($AX$1&amp;A14,'1ABCD'!$C$2:$D$887,2,0),"")</f>
        <v/>
      </c>
      <c r="C14" s="35"/>
      <c r="D14" s="35"/>
      <c r="E14" s="35"/>
      <c r="F14" s="35"/>
      <c r="G14" s="38"/>
      <c r="H14" s="35"/>
      <c r="I14" s="35"/>
      <c r="J14" s="35"/>
      <c r="K14" s="35"/>
      <c r="L14" s="38"/>
      <c r="M14" s="35"/>
      <c r="N14" s="35"/>
      <c r="O14" s="35"/>
      <c r="P14" s="35"/>
      <c r="Q14" s="38"/>
      <c r="R14" s="35"/>
      <c r="S14" s="35"/>
      <c r="T14" s="35"/>
      <c r="U14" s="35"/>
      <c r="V14" s="38"/>
      <c r="W14" s="35"/>
      <c r="X14" s="35"/>
      <c r="Y14" s="35"/>
      <c r="Z14" s="35"/>
      <c r="AA14" s="38"/>
      <c r="AB14" s="35"/>
      <c r="AC14" s="35"/>
      <c r="AD14" s="35"/>
      <c r="AE14" s="35"/>
      <c r="AF14" s="38"/>
      <c r="AG14" s="35"/>
      <c r="AH14" s="35"/>
      <c r="AI14" s="35"/>
      <c r="AJ14" s="35"/>
      <c r="AK14" s="38"/>
      <c r="AL14" s="36" t="str">
        <f t="shared" si="0"/>
        <v xml:space="preserve"> </v>
      </c>
      <c r="AM14" s="36" t="str">
        <f t="shared" si="1"/>
        <v xml:space="preserve"> </v>
      </c>
      <c r="AN14" s="36" t="str">
        <f t="shared" si="2"/>
        <v xml:space="preserve"> </v>
      </c>
      <c r="AO14" s="36" t="str">
        <f t="shared" si="3"/>
        <v xml:space="preserve"> </v>
      </c>
      <c r="AP14" s="36" t="str">
        <f t="shared" si="4"/>
        <v xml:space="preserve"> </v>
      </c>
      <c r="AQ14" s="36" t="str">
        <f t="shared" si="5"/>
        <v xml:space="preserve"> </v>
      </c>
      <c r="AR14" s="36" t="str">
        <f t="shared" si="6"/>
        <v xml:space="preserve"> </v>
      </c>
      <c r="AS14" s="39"/>
    </row>
    <row r="15" spans="1:50" ht="14.1" customHeight="1" x14ac:dyDescent="0.25">
      <c r="A15" s="12">
        <f t="shared" si="7"/>
        <v>8</v>
      </c>
      <c r="B15" s="87" t="str">
        <f>IFERROR(VLOOKUP($AX$1&amp;A15,'1ABCD'!$C$2:$D$887,2,0),"")</f>
        <v/>
      </c>
      <c r="C15" s="35"/>
      <c r="D15" s="35"/>
      <c r="E15" s="35"/>
      <c r="F15" s="35"/>
      <c r="G15" s="38"/>
      <c r="H15" s="35"/>
      <c r="I15" s="35"/>
      <c r="J15" s="35"/>
      <c r="K15" s="35"/>
      <c r="L15" s="38"/>
      <c r="M15" s="35"/>
      <c r="N15" s="35"/>
      <c r="O15" s="35"/>
      <c r="P15" s="35"/>
      <c r="Q15" s="38"/>
      <c r="R15" s="35"/>
      <c r="S15" s="35"/>
      <c r="T15" s="35"/>
      <c r="U15" s="35"/>
      <c r="V15" s="38"/>
      <c r="W15" s="35"/>
      <c r="X15" s="35"/>
      <c r="Y15" s="35"/>
      <c r="Z15" s="35"/>
      <c r="AA15" s="38"/>
      <c r="AB15" s="35"/>
      <c r="AC15" s="35"/>
      <c r="AD15" s="35"/>
      <c r="AE15" s="35"/>
      <c r="AF15" s="38"/>
      <c r="AG15" s="35"/>
      <c r="AH15" s="35"/>
      <c r="AI15" s="35"/>
      <c r="AJ15" s="35"/>
      <c r="AK15" s="38"/>
      <c r="AL15" s="36" t="str">
        <f t="shared" si="0"/>
        <v xml:space="preserve"> </v>
      </c>
      <c r="AM15" s="36" t="str">
        <f t="shared" si="1"/>
        <v xml:space="preserve"> </v>
      </c>
      <c r="AN15" s="36" t="str">
        <f t="shared" si="2"/>
        <v xml:space="preserve"> </v>
      </c>
      <c r="AO15" s="36" t="str">
        <f t="shared" si="3"/>
        <v xml:space="preserve"> </v>
      </c>
      <c r="AP15" s="36" t="str">
        <f t="shared" si="4"/>
        <v xml:space="preserve"> </v>
      </c>
      <c r="AQ15" s="36" t="str">
        <f t="shared" si="5"/>
        <v xml:space="preserve"> </v>
      </c>
      <c r="AR15" s="36" t="str">
        <f t="shared" si="6"/>
        <v xml:space="preserve"> </v>
      </c>
      <c r="AS15" s="39"/>
    </row>
    <row r="16" spans="1:50" ht="14.1" customHeight="1" x14ac:dyDescent="0.25">
      <c r="A16" s="12">
        <f t="shared" si="7"/>
        <v>9</v>
      </c>
      <c r="B16" s="87" t="str">
        <f>IFERROR(VLOOKUP($AX$1&amp;A16,'1ABCD'!$C$2:$D$887,2,0),"")</f>
        <v/>
      </c>
      <c r="C16" s="35"/>
      <c r="D16" s="35"/>
      <c r="E16" s="35"/>
      <c r="F16" s="35"/>
      <c r="G16" s="38"/>
      <c r="H16" s="35"/>
      <c r="I16" s="35"/>
      <c r="J16" s="35"/>
      <c r="K16" s="35"/>
      <c r="L16" s="38"/>
      <c r="M16" s="35"/>
      <c r="N16" s="35"/>
      <c r="O16" s="35"/>
      <c r="P16" s="35"/>
      <c r="Q16" s="38"/>
      <c r="R16" s="35"/>
      <c r="S16" s="35"/>
      <c r="T16" s="35"/>
      <c r="U16" s="35"/>
      <c r="V16" s="38"/>
      <c r="W16" s="35"/>
      <c r="X16" s="35"/>
      <c r="Y16" s="35"/>
      <c r="Z16" s="35"/>
      <c r="AA16" s="38"/>
      <c r="AB16" s="35"/>
      <c r="AC16" s="35"/>
      <c r="AD16" s="35"/>
      <c r="AE16" s="35"/>
      <c r="AF16" s="38"/>
      <c r="AG16" s="35"/>
      <c r="AH16" s="35"/>
      <c r="AI16" s="35"/>
      <c r="AJ16" s="35"/>
      <c r="AK16" s="38"/>
      <c r="AL16" s="36" t="str">
        <f t="shared" si="0"/>
        <v xml:space="preserve"> </v>
      </c>
      <c r="AM16" s="36" t="str">
        <f t="shared" si="1"/>
        <v xml:space="preserve"> </v>
      </c>
      <c r="AN16" s="36" t="str">
        <f t="shared" si="2"/>
        <v xml:space="preserve"> </v>
      </c>
      <c r="AO16" s="36" t="str">
        <f t="shared" si="3"/>
        <v xml:space="preserve"> </v>
      </c>
      <c r="AP16" s="36" t="str">
        <f t="shared" si="4"/>
        <v xml:space="preserve"> </v>
      </c>
      <c r="AQ16" s="36" t="str">
        <f t="shared" si="5"/>
        <v xml:space="preserve"> </v>
      </c>
      <c r="AR16" s="36" t="str">
        <f t="shared" si="6"/>
        <v xml:space="preserve"> </v>
      </c>
      <c r="AS16" s="39"/>
    </row>
    <row r="17" spans="1:45" ht="14.1" customHeight="1" x14ac:dyDescent="0.25">
      <c r="A17" s="12">
        <f t="shared" si="7"/>
        <v>10</v>
      </c>
      <c r="B17" s="87" t="str">
        <f>IFERROR(VLOOKUP($AX$1&amp;A17,'1ABCD'!$C$2:$D$887,2,0),"")</f>
        <v/>
      </c>
      <c r="C17" s="35"/>
      <c r="D17" s="35"/>
      <c r="E17" s="35"/>
      <c r="F17" s="35"/>
      <c r="G17" s="38"/>
      <c r="H17" s="35"/>
      <c r="I17" s="35"/>
      <c r="J17" s="35"/>
      <c r="K17" s="35"/>
      <c r="L17" s="38"/>
      <c r="M17" s="35"/>
      <c r="N17" s="35"/>
      <c r="O17" s="35"/>
      <c r="P17" s="35"/>
      <c r="Q17" s="38"/>
      <c r="R17" s="35"/>
      <c r="S17" s="35"/>
      <c r="T17" s="35"/>
      <c r="U17" s="35"/>
      <c r="V17" s="38"/>
      <c r="W17" s="35"/>
      <c r="X17" s="35"/>
      <c r="Y17" s="35"/>
      <c r="Z17" s="35"/>
      <c r="AA17" s="38"/>
      <c r="AB17" s="35"/>
      <c r="AC17" s="35"/>
      <c r="AD17" s="35"/>
      <c r="AE17" s="35"/>
      <c r="AF17" s="38"/>
      <c r="AG17" s="35"/>
      <c r="AH17" s="35"/>
      <c r="AI17" s="35"/>
      <c r="AJ17" s="35"/>
      <c r="AK17" s="38"/>
      <c r="AL17" s="36" t="str">
        <f t="shared" si="0"/>
        <v xml:space="preserve"> </v>
      </c>
      <c r="AM17" s="36" t="str">
        <f t="shared" si="1"/>
        <v xml:space="preserve"> </v>
      </c>
      <c r="AN17" s="36" t="str">
        <f t="shared" si="2"/>
        <v xml:space="preserve"> </v>
      </c>
      <c r="AO17" s="36" t="str">
        <f t="shared" si="3"/>
        <v xml:space="preserve"> </v>
      </c>
      <c r="AP17" s="36" t="str">
        <f t="shared" si="4"/>
        <v xml:space="preserve"> </v>
      </c>
      <c r="AQ17" s="36" t="str">
        <f t="shared" si="5"/>
        <v xml:space="preserve"> </v>
      </c>
      <c r="AR17" s="36" t="str">
        <f t="shared" si="6"/>
        <v xml:space="preserve"> </v>
      </c>
      <c r="AS17" s="39"/>
    </row>
    <row r="18" spans="1:45" ht="14.1" customHeight="1" x14ac:dyDescent="0.25">
      <c r="A18" s="12">
        <f t="shared" si="7"/>
        <v>11</v>
      </c>
      <c r="B18" s="87" t="str">
        <f>IFERROR(VLOOKUP($AX$1&amp;A18,'1ABCD'!$C$2:$D$887,2,0),"")</f>
        <v/>
      </c>
      <c r="C18" s="35"/>
      <c r="D18" s="35"/>
      <c r="E18" s="35"/>
      <c r="F18" s="35"/>
      <c r="G18" s="38"/>
      <c r="H18" s="35"/>
      <c r="I18" s="35"/>
      <c r="J18" s="35"/>
      <c r="K18" s="35"/>
      <c r="L18" s="38"/>
      <c r="M18" s="35"/>
      <c r="N18" s="35"/>
      <c r="O18" s="35"/>
      <c r="P18" s="35"/>
      <c r="Q18" s="38"/>
      <c r="R18" s="35"/>
      <c r="S18" s="35"/>
      <c r="T18" s="35"/>
      <c r="U18" s="35"/>
      <c r="V18" s="38"/>
      <c r="W18" s="35"/>
      <c r="X18" s="35"/>
      <c r="Y18" s="35"/>
      <c r="Z18" s="35"/>
      <c r="AA18" s="38"/>
      <c r="AB18" s="35"/>
      <c r="AC18" s="35"/>
      <c r="AD18" s="35"/>
      <c r="AE18" s="35"/>
      <c r="AF18" s="38"/>
      <c r="AG18" s="35"/>
      <c r="AH18" s="35"/>
      <c r="AI18" s="35"/>
      <c r="AJ18" s="35"/>
      <c r="AK18" s="38"/>
      <c r="AL18" s="36" t="str">
        <f t="shared" si="0"/>
        <v xml:space="preserve"> </v>
      </c>
      <c r="AM18" s="36" t="str">
        <f t="shared" si="1"/>
        <v xml:space="preserve"> </v>
      </c>
      <c r="AN18" s="36" t="str">
        <f t="shared" si="2"/>
        <v xml:space="preserve"> </v>
      </c>
      <c r="AO18" s="36" t="str">
        <f t="shared" si="3"/>
        <v xml:space="preserve"> </v>
      </c>
      <c r="AP18" s="36" t="str">
        <f t="shared" si="4"/>
        <v xml:space="preserve"> </v>
      </c>
      <c r="AQ18" s="36" t="str">
        <f t="shared" si="5"/>
        <v xml:space="preserve"> </v>
      </c>
      <c r="AR18" s="36" t="str">
        <f t="shared" si="6"/>
        <v xml:space="preserve"> </v>
      </c>
      <c r="AS18" s="39"/>
    </row>
    <row r="19" spans="1:45" ht="14.1" customHeight="1" x14ac:dyDescent="0.25">
      <c r="A19" s="12">
        <f t="shared" si="7"/>
        <v>12</v>
      </c>
      <c r="B19" s="87" t="str">
        <f>IFERROR(VLOOKUP($AX$1&amp;A19,'1ABCD'!$C$2:$D$887,2,0),"")</f>
        <v/>
      </c>
      <c r="C19" s="35"/>
      <c r="D19" s="35"/>
      <c r="E19" s="35"/>
      <c r="F19" s="35"/>
      <c r="G19" s="38"/>
      <c r="H19" s="35"/>
      <c r="I19" s="35"/>
      <c r="J19" s="35"/>
      <c r="K19" s="35"/>
      <c r="L19" s="38"/>
      <c r="M19" s="35"/>
      <c r="N19" s="35"/>
      <c r="O19" s="35"/>
      <c r="P19" s="35"/>
      <c r="Q19" s="38"/>
      <c r="R19" s="35"/>
      <c r="S19" s="35"/>
      <c r="T19" s="35"/>
      <c r="U19" s="35"/>
      <c r="V19" s="38"/>
      <c r="W19" s="35"/>
      <c r="X19" s="35"/>
      <c r="Y19" s="35"/>
      <c r="Z19" s="35"/>
      <c r="AA19" s="38"/>
      <c r="AB19" s="35"/>
      <c r="AC19" s="35"/>
      <c r="AD19" s="35"/>
      <c r="AE19" s="35"/>
      <c r="AF19" s="38"/>
      <c r="AG19" s="35"/>
      <c r="AH19" s="35"/>
      <c r="AI19" s="35"/>
      <c r="AJ19" s="35"/>
      <c r="AK19" s="38"/>
      <c r="AL19" s="36" t="str">
        <f t="shared" si="0"/>
        <v xml:space="preserve"> </v>
      </c>
      <c r="AM19" s="36" t="str">
        <f t="shared" si="1"/>
        <v xml:space="preserve"> </v>
      </c>
      <c r="AN19" s="36" t="str">
        <f t="shared" si="2"/>
        <v xml:space="preserve"> </v>
      </c>
      <c r="AO19" s="36" t="str">
        <f t="shared" si="3"/>
        <v xml:space="preserve"> </v>
      </c>
      <c r="AP19" s="36" t="str">
        <f t="shared" si="4"/>
        <v xml:space="preserve"> </v>
      </c>
      <c r="AQ19" s="36" t="str">
        <f t="shared" si="5"/>
        <v xml:space="preserve"> </v>
      </c>
      <c r="AR19" s="36" t="str">
        <f t="shared" si="6"/>
        <v xml:space="preserve"> </v>
      </c>
      <c r="AS19" s="39"/>
    </row>
    <row r="20" spans="1:45" ht="14.1" customHeight="1" x14ac:dyDescent="0.25">
      <c r="A20" s="12">
        <f t="shared" si="7"/>
        <v>13</v>
      </c>
      <c r="B20" s="87" t="str">
        <f>IFERROR(VLOOKUP($AX$1&amp;A20,'1ABCD'!$C$2:$D$887,2,0),"")</f>
        <v/>
      </c>
      <c r="C20" s="35"/>
      <c r="D20" s="35"/>
      <c r="E20" s="35"/>
      <c r="F20" s="35"/>
      <c r="G20" s="38"/>
      <c r="H20" s="35"/>
      <c r="I20" s="35"/>
      <c r="J20" s="35"/>
      <c r="K20" s="35"/>
      <c r="L20" s="38"/>
      <c r="M20" s="35"/>
      <c r="N20" s="35"/>
      <c r="O20" s="35"/>
      <c r="P20" s="35"/>
      <c r="Q20" s="38"/>
      <c r="R20" s="35"/>
      <c r="S20" s="35"/>
      <c r="T20" s="35"/>
      <c r="U20" s="35"/>
      <c r="V20" s="38"/>
      <c r="W20" s="35"/>
      <c r="X20" s="35"/>
      <c r="Y20" s="35"/>
      <c r="Z20" s="35"/>
      <c r="AA20" s="38"/>
      <c r="AB20" s="35"/>
      <c r="AC20" s="35"/>
      <c r="AD20" s="35"/>
      <c r="AE20" s="35"/>
      <c r="AF20" s="38"/>
      <c r="AG20" s="35"/>
      <c r="AH20" s="35"/>
      <c r="AI20" s="35"/>
      <c r="AJ20" s="35"/>
      <c r="AK20" s="38"/>
      <c r="AL20" s="36" t="str">
        <f t="shared" si="0"/>
        <v xml:space="preserve"> </v>
      </c>
      <c r="AM20" s="36" t="str">
        <f t="shared" si="1"/>
        <v xml:space="preserve"> </v>
      </c>
      <c r="AN20" s="36" t="str">
        <f t="shared" si="2"/>
        <v xml:space="preserve"> </v>
      </c>
      <c r="AO20" s="36" t="str">
        <f t="shared" si="3"/>
        <v xml:space="preserve"> </v>
      </c>
      <c r="AP20" s="36" t="str">
        <f t="shared" si="4"/>
        <v xml:space="preserve"> </v>
      </c>
      <c r="AQ20" s="36" t="str">
        <f t="shared" si="5"/>
        <v xml:space="preserve"> </v>
      </c>
      <c r="AR20" s="36" t="str">
        <f t="shared" si="6"/>
        <v xml:space="preserve"> </v>
      </c>
      <c r="AS20" s="39"/>
    </row>
    <row r="21" spans="1:45" ht="14.1" customHeight="1" x14ac:dyDescent="0.25">
      <c r="A21" s="12">
        <f t="shared" si="7"/>
        <v>14</v>
      </c>
      <c r="B21" s="87" t="str">
        <f>IFERROR(VLOOKUP($AX$1&amp;A21,'1ABCD'!$C$2:$D$887,2,0),"")</f>
        <v/>
      </c>
      <c r="C21" s="35"/>
      <c r="D21" s="35"/>
      <c r="E21" s="35"/>
      <c r="F21" s="35"/>
      <c r="G21" s="38"/>
      <c r="H21" s="35"/>
      <c r="I21" s="35"/>
      <c r="J21" s="35"/>
      <c r="K21" s="35"/>
      <c r="L21" s="38"/>
      <c r="M21" s="35"/>
      <c r="N21" s="35"/>
      <c r="O21" s="35"/>
      <c r="P21" s="35"/>
      <c r="Q21" s="38"/>
      <c r="R21" s="35"/>
      <c r="S21" s="35"/>
      <c r="T21" s="35"/>
      <c r="U21" s="35"/>
      <c r="V21" s="38"/>
      <c r="W21" s="35"/>
      <c r="X21" s="35"/>
      <c r="Y21" s="35"/>
      <c r="Z21" s="35"/>
      <c r="AA21" s="38"/>
      <c r="AB21" s="35"/>
      <c r="AC21" s="35"/>
      <c r="AD21" s="35"/>
      <c r="AE21" s="35"/>
      <c r="AF21" s="38"/>
      <c r="AG21" s="35"/>
      <c r="AH21" s="35"/>
      <c r="AI21" s="35"/>
      <c r="AJ21" s="35"/>
      <c r="AK21" s="38"/>
      <c r="AL21" s="36" t="str">
        <f t="shared" si="0"/>
        <v xml:space="preserve"> </v>
      </c>
      <c r="AM21" s="36" t="str">
        <f t="shared" si="1"/>
        <v xml:space="preserve"> </v>
      </c>
      <c r="AN21" s="36" t="str">
        <f t="shared" si="2"/>
        <v xml:space="preserve"> </v>
      </c>
      <c r="AO21" s="36" t="str">
        <f t="shared" si="3"/>
        <v xml:space="preserve"> </v>
      </c>
      <c r="AP21" s="36" t="str">
        <f t="shared" si="4"/>
        <v xml:space="preserve"> </v>
      </c>
      <c r="AQ21" s="36" t="str">
        <f t="shared" si="5"/>
        <v xml:space="preserve"> </v>
      </c>
      <c r="AR21" s="36" t="str">
        <f t="shared" si="6"/>
        <v xml:space="preserve"> </v>
      </c>
      <c r="AS21" s="39"/>
    </row>
    <row r="22" spans="1:45" ht="14.1" customHeight="1" x14ac:dyDescent="0.25">
      <c r="A22" s="12">
        <f t="shared" si="7"/>
        <v>15</v>
      </c>
      <c r="B22" s="87" t="str">
        <f>IFERROR(VLOOKUP($AX$1&amp;A22,'1ABCD'!$C$2:$D$887,2,0),"")</f>
        <v/>
      </c>
      <c r="C22" s="35"/>
      <c r="D22" s="35"/>
      <c r="E22" s="35"/>
      <c r="F22" s="35"/>
      <c r="G22" s="38"/>
      <c r="H22" s="35"/>
      <c r="I22" s="35"/>
      <c r="J22" s="35"/>
      <c r="K22" s="35"/>
      <c r="L22" s="38"/>
      <c r="M22" s="35"/>
      <c r="N22" s="35"/>
      <c r="O22" s="35"/>
      <c r="P22" s="35"/>
      <c r="Q22" s="38"/>
      <c r="R22" s="35"/>
      <c r="S22" s="35"/>
      <c r="T22" s="35"/>
      <c r="U22" s="35"/>
      <c r="V22" s="38"/>
      <c r="W22" s="35"/>
      <c r="X22" s="35"/>
      <c r="Y22" s="35"/>
      <c r="Z22" s="35"/>
      <c r="AA22" s="38"/>
      <c r="AB22" s="35"/>
      <c r="AC22" s="35"/>
      <c r="AD22" s="35"/>
      <c r="AE22" s="35"/>
      <c r="AF22" s="38"/>
      <c r="AG22" s="35"/>
      <c r="AH22" s="35"/>
      <c r="AI22" s="35"/>
      <c r="AJ22" s="35"/>
      <c r="AK22" s="38"/>
      <c r="AL22" s="36" t="str">
        <f t="shared" si="0"/>
        <v xml:space="preserve"> </v>
      </c>
      <c r="AM22" s="36" t="str">
        <f t="shared" si="1"/>
        <v xml:space="preserve"> </v>
      </c>
      <c r="AN22" s="36" t="str">
        <f t="shared" si="2"/>
        <v xml:space="preserve"> </v>
      </c>
      <c r="AO22" s="36" t="str">
        <f t="shared" si="3"/>
        <v xml:space="preserve"> </v>
      </c>
      <c r="AP22" s="36" t="str">
        <f t="shared" si="4"/>
        <v xml:space="preserve"> </v>
      </c>
      <c r="AQ22" s="36" t="str">
        <f t="shared" si="5"/>
        <v xml:space="preserve"> </v>
      </c>
      <c r="AR22" s="36" t="str">
        <f t="shared" si="6"/>
        <v xml:space="preserve"> </v>
      </c>
      <c r="AS22" s="39"/>
    </row>
    <row r="23" spans="1:45" ht="14.1" customHeight="1" x14ac:dyDescent="0.25">
      <c r="A23" s="12">
        <f t="shared" si="7"/>
        <v>16</v>
      </c>
      <c r="B23" s="87" t="str">
        <f>IFERROR(VLOOKUP($AX$1&amp;A23,'1ABCD'!$C$2:$D$887,2,0),"")</f>
        <v/>
      </c>
      <c r="C23" s="35"/>
      <c r="D23" s="35"/>
      <c r="E23" s="35"/>
      <c r="F23" s="35"/>
      <c r="G23" s="38"/>
      <c r="H23" s="35"/>
      <c r="I23" s="35"/>
      <c r="J23" s="35"/>
      <c r="K23" s="35"/>
      <c r="L23" s="38"/>
      <c r="M23" s="35"/>
      <c r="N23" s="35"/>
      <c r="O23" s="35"/>
      <c r="P23" s="35"/>
      <c r="Q23" s="38"/>
      <c r="R23" s="35"/>
      <c r="S23" s="35"/>
      <c r="T23" s="35"/>
      <c r="U23" s="35"/>
      <c r="V23" s="38"/>
      <c r="W23" s="35"/>
      <c r="X23" s="35"/>
      <c r="Y23" s="35"/>
      <c r="Z23" s="35"/>
      <c r="AA23" s="38"/>
      <c r="AB23" s="35"/>
      <c r="AC23" s="35"/>
      <c r="AD23" s="35"/>
      <c r="AE23" s="35"/>
      <c r="AF23" s="38"/>
      <c r="AG23" s="35"/>
      <c r="AH23" s="35"/>
      <c r="AI23" s="35"/>
      <c r="AJ23" s="35"/>
      <c r="AK23" s="38"/>
      <c r="AL23" s="36" t="str">
        <f t="shared" si="0"/>
        <v xml:space="preserve"> </v>
      </c>
      <c r="AM23" s="36" t="str">
        <f t="shared" si="1"/>
        <v xml:space="preserve"> </v>
      </c>
      <c r="AN23" s="36" t="str">
        <f t="shared" si="2"/>
        <v xml:space="preserve"> </v>
      </c>
      <c r="AO23" s="36" t="str">
        <f t="shared" si="3"/>
        <v xml:space="preserve"> </v>
      </c>
      <c r="AP23" s="36" t="str">
        <f t="shared" si="4"/>
        <v xml:space="preserve"> </v>
      </c>
      <c r="AQ23" s="36" t="str">
        <f t="shared" si="5"/>
        <v xml:space="preserve"> </v>
      </c>
      <c r="AR23" s="36" t="str">
        <f t="shared" si="6"/>
        <v xml:space="preserve"> </v>
      </c>
      <c r="AS23" s="39"/>
    </row>
    <row r="24" spans="1:45" ht="14.1" customHeight="1" x14ac:dyDescent="0.25">
      <c r="A24" s="12">
        <f t="shared" si="7"/>
        <v>17</v>
      </c>
      <c r="B24" s="87" t="str">
        <f>IFERROR(VLOOKUP($AX$1&amp;A24,'1ABCD'!$C$2:$D$887,2,0),"")</f>
        <v/>
      </c>
      <c r="C24" s="35"/>
      <c r="D24" s="35"/>
      <c r="E24" s="35"/>
      <c r="F24" s="35"/>
      <c r="G24" s="38"/>
      <c r="H24" s="35"/>
      <c r="I24" s="35"/>
      <c r="J24" s="35"/>
      <c r="K24" s="35"/>
      <c r="L24" s="38"/>
      <c r="M24" s="35"/>
      <c r="N24" s="35"/>
      <c r="O24" s="35"/>
      <c r="P24" s="35"/>
      <c r="Q24" s="38"/>
      <c r="R24" s="35"/>
      <c r="S24" s="35"/>
      <c r="T24" s="35"/>
      <c r="U24" s="35"/>
      <c r="V24" s="38"/>
      <c r="W24" s="35"/>
      <c r="X24" s="35"/>
      <c r="Y24" s="35"/>
      <c r="Z24" s="35"/>
      <c r="AA24" s="38"/>
      <c r="AB24" s="35"/>
      <c r="AC24" s="35"/>
      <c r="AD24" s="35"/>
      <c r="AE24" s="35"/>
      <c r="AF24" s="38"/>
      <c r="AG24" s="35"/>
      <c r="AH24" s="35"/>
      <c r="AI24" s="35"/>
      <c r="AJ24" s="35"/>
      <c r="AK24" s="38"/>
      <c r="AL24" s="36" t="str">
        <f t="shared" si="0"/>
        <v xml:space="preserve"> </v>
      </c>
      <c r="AM24" s="36" t="str">
        <f t="shared" si="1"/>
        <v xml:space="preserve"> </v>
      </c>
      <c r="AN24" s="36" t="str">
        <f t="shared" si="2"/>
        <v xml:space="preserve"> </v>
      </c>
      <c r="AO24" s="36" t="str">
        <f t="shared" si="3"/>
        <v xml:space="preserve"> </v>
      </c>
      <c r="AP24" s="36" t="str">
        <f t="shared" si="4"/>
        <v xml:space="preserve"> </v>
      </c>
      <c r="AQ24" s="36" t="str">
        <f t="shared" si="5"/>
        <v xml:space="preserve"> </v>
      </c>
      <c r="AR24" s="36" t="str">
        <f t="shared" si="6"/>
        <v xml:space="preserve"> </v>
      </c>
      <c r="AS24" s="39"/>
    </row>
    <row r="25" spans="1:45" ht="14.1" customHeight="1" x14ac:dyDescent="0.25">
      <c r="A25" s="12">
        <f t="shared" si="7"/>
        <v>18</v>
      </c>
      <c r="B25" s="87" t="str">
        <f>IFERROR(VLOOKUP($AX$1&amp;A25,'1ABCD'!$C$2:$D$887,2,0),"")</f>
        <v/>
      </c>
      <c r="C25" s="35"/>
      <c r="D25" s="35"/>
      <c r="E25" s="35"/>
      <c r="F25" s="35"/>
      <c r="G25" s="38"/>
      <c r="H25" s="35"/>
      <c r="I25" s="35"/>
      <c r="J25" s="35"/>
      <c r="K25" s="35"/>
      <c r="L25" s="38"/>
      <c r="M25" s="35"/>
      <c r="N25" s="35"/>
      <c r="O25" s="35"/>
      <c r="P25" s="35"/>
      <c r="Q25" s="38"/>
      <c r="R25" s="35"/>
      <c r="S25" s="35"/>
      <c r="T25" s="35"/>
      <c r="U25" s="35"/>
      <c r="V25" s="38"/>
      <c r="W25" s="35"/>
      <c r="X25" s="35"/>
      <c r="Y25" s="35"/>
      <c r="Z25" s="35"/>
      <c r="AA25" s="38"/>
      <c r="AB25" s="35"/>
      <c r="AC25" s="35"/>
      <c r="AD25" s="35"/>
      <c r="AE25" s="35"/>
      <c r="AF25" s="38"/>
      <c r="AG25" s="35"/>
      <c r="AH25" s="35"/>
      <c r="AI25" s="35"/>
      <c r="AJ25" s="35"/>
      <c r="AK25" s="38"/>
      <c r="AL25" s="36" t="str">
        <f t="shared" si="0"/>
        <v xml:space="preserve"> </v>
      </c>
      <c r="AM25" s="36" t="str">
        <f t="shared" si="1"/>
        <v xml:space="preserve"> </v>
      </c>
      <c r="AN25" s="36" t="str">
        <f t="shared" si="2"/>
        <v xml:space="preserve"> </v>
      </c>
      <c r="AO25" s="36" t="str">
        <f t="shared" si="3"/>
        <v xml:space="preserve"> </v>
      </c>
      <c r="AP25" s="36" t="str">
        <f t="shared" si="4"/>
        <v xml:space="preserve"> </v>
      </c>
      <c r="AQ25" s="36" t="str">
        <f t="shared" si="5"/>
        <v xml:space="preserve"> </v>
      </c>
      <c r="AR25" s="36" t="str">
        <f t="shared" si="6"/>
        <v xml:space="preserve"> </v>
      </c>
      <c r="AS25" s="39"/>
    </row>
    <row r="26" spans="1:45" ht="14.1" customHeight="1" x14ac:dyDescent="0.25">
      <c r="A26" s="12">
        <f t="shared" si="7"/>
        <v>19</v>
      </c>
      <c r="B26" s="87" t="str">
        <f>IFERROR(VLOOKUP($AX$1&amp;A26,'1ABCD'!$C$2:$D$887,2,0),"")</f>
        <v/>
      </c>
      <c r="C26" s="35"/>
      <c r="D26" s="35"/>
      <c r="E26" s="35"/>
      <c r="F26" s="35"/>
      <c r="G26" s="38"/>
      <c r="H26" s="35"/>
      <c r="I26" s="35"/>
      <c r="J26" s="35"/>
      <c r="K26" s="35"/>
      <c r="L26" s="38"/>
      <c r="M26" s="35"/>
      <c r="N26" s="35"/>
      <c r="O26" s="35"/>
      <c r="P26" s="35"/>
      <c r="Q26" s="38"/>
      <c r="R26" s="35"/>
      <c r="S26" s="35"/>
      <c r="T26" s="35"/>
      <c r="U26" s="35"/>
      <c r="V26" s="38"/>
      <c r="W26" s="35"/>
      <c r="X26" s="35"/>
      <c r="Y26" s="35"/>
      <c r="Z26" s="35"/>
      <c r="AA26" s="38"/>
      <c r="AB26" s="35"/>
      <c r="AC26" s="35"/>
      <c r="AD26" s="35"/>
      <c r="AE26" s="35"/>
      <c r="AF26" s="38"/>
      <c r="AG26" s="35"/>
      <c r="AH26" s="35"/>
      <c r="AI26" s="35"/>
      <c r="AJ26" s="35"/>
      <c r="AK26" s="38"/>
      <c r="AL26" s="36" t="str">
        <f t="shared" si="0"/>
        <v xml:space="preserve"> </v>
      </c>
      <c r="AM26" s="36" t="str">
        <f t="shared" si="1"/>
        <v xml:space="preserve"> </v>
      </c>
      <c r="AN26" s="36" t="str">
        <f t="shared" si="2"/>
        <v xml:space="preserve"> </v>
      </c>
      <c r="AO26" s="36" t="str">
        <f t="shared" si="3"/>
        <v xml:space="preserve"> </v>
      </c>
      <c r="AP26" s="36" t="str">
        <f t="shared" si="4"/>
        <v xml:space="preserve"> </v>
      </c>
      <c r="AQ26" s="36" t="str">
        <f t="shared" si="5"/>
        <v xml:space="preserve"> </v>
      </c>
      <c r="AR26" s="36" t="str">
        <f t="shared" si="6"/>
        <v xml:space="preserve"> </v>
      </c>
      <c r="AS26" s="39"/>
    </row>
    <row r="27" spans="1:45" ht="14.1" customHeight="1" x14ac:dyDescent="0.25">
      <c r="A27" s="12">
        <f t="shared" si="7"/>
        <v>20</v>
      </c>
      <c r="B27" s="87" t="str">
        <f>IFERROR(VLOOKUP($AX$1&amp;A27,'1ABCD'!$C$2:$D$887,2,0),"")</f>
        <v/>
      </c>
      <c r="C27" s="35"/>
      <c r="D27" s="35"/>
      <c r="E27" s="35"/>
      <c r="F27" s="35"/>
      <c r="G27" s="38"/>
      <c r="H27" s="35"/>
      <c r="I27" s="35"/>
      <c r="J27" s="35"/>
      <c r="K27" s="35"/>
      <c r="L27" s="38"/>
      <c r="M27" s="35"/>
      <c r="N27" s="35"/>
      <c r="O27" s="35"/>
      <c r="P27" s="35"/>
      <c r="Q27" s="38"/>
      <c r="R27" s="35"/>
      <c r="S27" s="35"/>
      <c r="T27" s="35"/>
      <c r="U27" s="35"/>
      <c r="V27" s="38"/>
      <c r="W27" s="35"/>
      <c r="X27" s="35"/>
      <c r="Y27" s="35"/>
      <c r="Z27" s="35"/>
      <c r="AA27" s="38"/>
      <c r="AB27" s="35"/>
      <c r="AC27" s="35"/>
      <c r="AD27" s="35"/>
      <c r="AE27" s="35"/>
      <c r="AF27" s="38"/>
      <c r="AG27" s="35"/>
      <c r="AH27" s="35"/>
      <c r="AI27" s="35"/>
      <c r="AJ27" s="35"/>
      <c r="AK27" s="38"/>
      <c r="AL27" s="36" t="str">
        <f t="shared" si="0"/>
        <v xml:space="preserve"> </v>
      </c>
      <c r="AM27" s="36" t="str">
        <f t="shared" si="1"/>
        <v xml:space="preserve"> </v>
      </c>
      <c r="AN27" s="36" t="str">
        <f t="shared" si="2"/>
        <v xml:space="preserve"> </v>
      </c>
      <c r="AO27" s="36" t="str">
        <f t="shared" si="3"/>
        <v xml:space="preserve"> </v>
      </c>
      <c r="AP27" s="36" t="str">
        <f t="shared" si="4"/>
        <v xml:space="preserve"> </v>
      </c>
      <c r="AQ27" s="36" t="str">
        <f t="shared" si="5"/>
        <v xml:space="preserve"> </v>
      </c>
      <c r="AR27" s="36" t="str">
        <f t="shared" si="6"/>
        <v xml:space="preserve"> </v>
      </c>
      <c r="AS27" s="39"/>
    </row>
    <row r="28" spans="1:45" ht="14.1" customHeight="1" x14ac:dyDescent="0.25">
      <c r="A28" s="12">
        <f t="shared" si="7"/>
        <v>21</v>
      </c>
      <c r="B28" s="87" t="str">
        <f>IFERROR(VLOOKUP($AX$1&amp;A28,'1ABCD'!$C$2:$D$887,2,0),"")</f>
        <v/>
      </c>
      <c r="C28" s="35"/>
      <c r="D28" s="35"/>
      <c r="E28" s="35"/>
      <c r="F28" s="35"/>
      <c r="G28" s="38"/>
      <c r="H28" s="35"/>
      <c r="I28" s="35"/>
      <c r="J28" s="35"/>
      <c r="K28" s="35"/>
      <c r="L28" s="38"/>
      <c r="M28" s="35"/>
      <c r="N28" s="35"/>
      <c r="O28" s="35"/>
      <c r="P28" s="35"/>
      <c r="Q28" s="38"/>
      <c r="R28" s="35"/>
      <c r="S28" s="35"/>
      <c r="T28" s="35"/>
      <c r="U28" s="35"/>
      <c r="V28" s="38"/>
      <c r="W28" s="35"/>
      <c r="X28" s="35"/>
      <c r="Y28" s="35"/>
      <c r="Z28" s="35"/>
      <c r="AA28" s="38"/>
      <c r="AB28" s="35"/>
      <c r="AC28" s="35"/>
      <c r="AD28" s="35"/>
      <c r="AE28" s="35"/>
      <c r="AF28" s="38"/>
      <c r="AG28" s="35"/>
      <c r="AH28" s="35"/>
      <c r="AI28" s="35"/>
      <c r="AJ28" s="35"/>
      <c r="AK28" s="38"/>
      <c r="AL28" s="36" t="str">
        <f t="shared" si="0"/>
        <v xml:space="preserve"> </v>
      </c>
      <c r="AM28" s="36" t="str">
        <f t="shared" si="1"/>
        <v xml:space="preserve"> </v>
      </c>
      <c r="AN28" s="36" t="str">
        <f t="shared" si="2"/>
        <v xml:space="preserve"> </v>
      </c>
      <c r="AO28" s="36" t="str">
        <f t="shared" si="3"/>
        <v xml:space="preserve"> </v>
      </c>
      <c r="AP28" s="36" t="str">
        <f t="shared" si="4"/>
        <v xml:space="preserve"> </v>
      </c>
      <c r="AQ28" s="36" t="str">
        <f t="shared" si="5"/>
        <v xml:space="preserve"> </v>
      </c>
      <c r="AR28" s="36" t="str">
        <f t="shared" si="6"/>
        <v xml:space="preserve"> </v>
      </c>
      <c r="AS28" s="39"/>
    </row>
    <row r="29" spans="1:45" ht="14.1" customHeight="1" x14ac:dyDescent="0.25">
      <c r="A29" s="12">
        <f t="shared" si="7"/>
        <v>22</v>
      </c>
      <c r="B29" s="87" t="str">
        <f>IFERROR(VLOOKUP($AX$1&amp;A29,'1ABCD'!$C$2:$D$887,2,0),"")</f>
        <v/>
      </c>
      <c r="C29" s="35"/>
      <c r="D29" s="35"/>
      <c r="E29" s="35"/>
      <c r="F29" s="35"/>
      <c r="G29" s="38"/>
      <c r="H29" s="35"/>
      <c r="I29" s="35"/>
      <c r="J29" s="35"/>
      <c r="K29" s="35"/>
      <c r="L29" s="38"/>
      <c r="M29" s="35"/>
      <c r="N29" s="35"/>
      <c r="O29" s="35"/>
      <c r="P29" s="35"/>
      <c r="Q29" s="38"/>
      <c r="R29" s="35"/>
      <c r="S29" s="35"/>
      <c r="T29" s="35"/>
      <c r="U29" s="35"/>
      <c r="V29" s="38"/>
      <c r="W29" s="35"/>
      <c r="X29" s="35"/>
      <c r="Y29" s="35"/>
      <c r="Z29" s="35"/>
      <c r="AA29" s="38"/>
      <c r="AB29" s="35"/>
      <c r="AC29" s="35"/>
      <c r="AD29" s="35"/>
      <c r="AE29" s="35"/>
      <c r="AF29" s="38"/>
      <c r="AG29" s="35"/>
      <c r="AH29" s="35"/>
      <c r="AI29" s="35"/>
      <c r="AJ29" s="35"/>
      <c r="AK29" s="38"/>
      <c r="AL29" s="36" t="str">
        <f t="shared" si="0"/>
        <v xml:space="preserve"> </v>
      </c>
      <c r="AM29" s="36" t="str">
        <f t="shared" si="1"/>
        <v xml:space="preserve"> </v>
      </c>
      <c r="AN29" s="36" t="str">
        <f t="shared" si="2"/>
        <v xml:space="preserve"> </v>
      </c>
      <c r="AO29" s="36" t="str">
        <f t="shared" si="3"/>
        <v xml:space="preserve"> </v>
      </c>
      <c r="AP29" s="36" t="str">
        <f t="shared" si="4"/>
        <v xml:space="preserve"> </v>
      </c>
      <c r="AQ29" s="36" t="str">
        <f t="shared" si="5"/>
        <v xml:space="preserve"> </v>
      </c>
      <c r="AR29" s="36" t="str">
        <f t="shared" si="6"/>
        <v xml:space="preserve"> </v>
      </c>
      <c r="AS29" s="39"/>
    </row>
    <row r="30" spans="1:45" ht="14.1" customHeight="1" x14ac:dyDescent="0.25">
      <c r="A30" s="12">
        <f t="shared" si="7"/>
        <v>23</v>
      </c>
      <c r="B30" s="87" t="str">
        <f>IFERROR(VLOOKUP($AX$1&amp;A30,'1ABCD'!$C$2:$D$887,2,0),"")</f>
        <v/>
      </c>
      <c r="C30" s="35"/>
      <c r="D30" s="35"/>
      <c r="E30" s="35"/>
      <c r="F30" s="35"/>
      <c r="G30" s="38"/>
      <c r="H30" s="35"/>
      <c r="I30" s="35"/>
      <c r="J30" s="35"/>
      <c r="K30" s="35"/>
      <c r="L30" s="38"/>
      <c r="M30" s="35"/>
      <c r="N30" s="35"/>
      <c r="O30" s="35"/>
      <c r="P30" s="35"/>
      <c r="Q30" s="38"/>
      <c r="R30" s="35"/>
      <c r="S30" s="35"/>
      <c r="T30" s="35"/>
      <c r="U30" s="35"/>
      <c r="V30" s="38"/>
      <c r="W30" s="35"/>
      <c r="X30" s="35"/>
      <c r="Y30" s="35"/>
      <c r="Z30" s="35"/>
      <c r="AA30" s="38"/>
      <c r="AB30" s="35"/>
      <c r="AC30" s="35"/>
      <c r="AD30" s="35"/>
      <c r="AE30" s="35"/>
      <c r="AF30" s="38"/>
      <c r="AG30" s="35"/>
      <c r="AH30" s="35"/>
      <c r="AI30" s="35"/>
      <c r="AJ30" s="35"/>
      <c r="AK30" s="38"/>
      <c r="AL30" s="36" t="str">
        <f t="shared" si="0"/>
        <v xml:space="preserve"> </v>
      </c>
      <c r="AM30" s="36" t="str">
        <f t="shared" si="1"/>
        <v xml:space="preserve"> </v>
      </c>
      <c r="AN30" s="36" t="str">
        <f t="shared" si="2"/>
        <v xml:space="preserve"> </v>
      </c>
      <c r="AO30" s="36" t="str">
        <f t="shared" si="3"/>
        <v xml:space="preserve"> </v>
      </c>
      <c r="AP30" s="36" t="str">
        <f t="shared" si="4"/>
        <v xml:space="preserve"> </v>
      </c>
      <c r="AQ30" s="36" t="str">
        <f t="shared" si="5"/>
        <v xml:space="preserve"> </v>
      </c>
      <c r="AR30" s="36" t="str">
        <f t="shared" si="6"/>
        <v xml:space="preserve"> </v>
      </c>
      <c r="AS30" s="39"/>
    </row>
    <row r="31" spans="1:45" ht="14.1" customHeight="1" x14ac:dyDescent="0.25">
      <c r="A31" s="12">
        <f t="shared" si="7"/>
        <v>24</v>
      </c>
      <c r="B31" s="87" t="str">
        <f>IFERROR(VLOOKUP($AX$1&amp;A31,'1ABCD'!$C$2:$D$887,2,0),"")</f>
        <v/>
      </c>
      <c r="C31" s="35"/>
      <c r="D31" s="35"/>
      <c r="E31" s="35"/>
      <c r="F31" s="35"/>
      <c r="G31" s="38"/>
      <c r="H31" s="35"/>
      <c r="I31" s="35"/>
      <c r="J31" s="35"/>
      <c r="K31" s="35"/>
      <c r="L31" s="38"/>
      <c r="M31" s="35"/>
      <c r="N31" s="35"/>
      <c r="O31" s="35"/>
      <c r="P31" s="35"/>
      <c r="Q31" s="38"/>
      <c r="R31" s="35"/>
      <c r="S31" s="35"/>
      <c r="T31" s="35"/>
      <c r="U31" s="35"/>
      <c r="V31" s="38"/>
      <c r="W31" s="35"/>
      <c r="X31" s="35"/>
      <c r="Y31" s="35"/>
      <c r="Z31" s="35"/>
      <c r="AA31" s="38"/>
      <c r="AB31" s="35"/>
      <c r="AC31" s="35"/>
      <c r="AD31" s="35"/>
      <c r="AE31" s="35"/>
      <c r="AF31" s="38"/>
      <c r="AG31" s="35"/>
      <c r="AH31" s="35"/>
      <c r="AI31" s="35"/>
      <c r="AJ31" s="35"/>
      <c r="AK31" s="38"/>
      <c r="AL31" s="36" t="str">
        <f t="shared" si="0"/>
        <v xml:space="preserve"> </v>
      </c>
      <c r="AM31" s="36" t="str">
        <f t="shared" si="1"/>
        <v xml:space="preserve"> </v>
      </c>
      <c r="AN31" s="36" t="str">
        <f t="shared" si="2"/>
        <v xml:space="preserve"> </v>
      </c>
      <c r="AO31" s="36" t="str">
        <f t="shared" si="3"/>
        <v xml:space="preserve"> </v>
      </c>
      <c r="AP31" s="36" t="str">
        <f t="shared" si="4"/>
        <v xml:space="preserve"> </v>
      </c>
      <c r="AQ31" s="36" t="str">
        <f t="shared" si="5"/>
        <v xml:space="preserve"> </v>
      </c>
      <c r="AR31" s="36" t="str">
        <f t="shared" si="6"/>
        <v xml:space="preserve"> </v>
      </c>
      <c r="AS31" s="39"/>
    </row>
    <row r="32" spans="1:45" ht="14.1" customHeight="1" x14ac:dyDescent="0.25">
      <c r="A32" s="12">
        <f t="shared" si="7"/>
        <v>25</v>
      </c>
      <c r="B32" s="87" t="str">
        <f>IFERROR(VLOOKUP($AX$1&amp;A32,'1ABCD'!$C$2:$D$887,2,0),"")</f>
        <v/>
      </c>
      <c r="C32" s="35"/>
      <c r="D32" s="35"/>
      <c r="E32" s="35"/>
      <c r="F32" s="35"/>
      <c r="G32" s="38"/>
      <c r="H32" s="35"/>
      <c r="I32" s="35"/>
      <c r="J32" s="35"/>
      <c r="K32" s="35"/>
      <c r="L32" s="38"/>
      <c r="M32" s="35"/>
      <c r="N32" s="35"/>
      <c r="O32" s="35"/>
      <c r="P32" s="35"/>
      <c r="Q32" s="38"/>
      <c r="R32" s="35"/>
      <c r="S32" s="35"/>
      <c r="T32" s="35"/>
      <c r="U32" s="35"/>
      <c r="V32" s="38"/>
      <c r="W32" s="35"/>
      <c r="X32" s="35"/>
      <c r="Y32" s="35"/>
      <c r="Z32" s="35"/>
      <c r="AA32" s="38"/>
      <c r="AB32" s="35"/>
      <c r="AC32" s="35"/>
      <c r="AD32" s="35"/>
      <c r="AE32" s="35"/>
      <c r="AF32" s="38"/>
      <c r="AG32" s="35"/>
      <c r="AH32" s="35"/>
      <c r="AI32" s="35"/>
      <c r="AJ32" s="35"/>
      <c r="AK32" s="38"/>
      <c r="AL32" s="36" t="str">
        <f t="shared" si="0"/>
        <v xml:space="preserve"> </v>
      </c>
      <c r="AM32" s="36" t="str">
        <f t="shared" si="1"/>
        <v xml:space="preserve"> </v>
      </c>
      <c r="AN32" s="36" t="str">
        <f t="shared" si="2"/>
        <v xml:space="preserve"> </v>
      </c>
      <c r="AO32" s="36" t="str">
        <f t="shared" si="3"/>
        <v xml:space="preserve"> </v>
      </c>
      <c r="AP32" s="36" t="str">
        <f t="shared" si="4"/>
        <v xml:space="preserve"> </v>
      </c>
      <c r="AQ32" s="36" t="str">
        <f t="shared" si="5"/>
        <v xml:space="preserve"> </v>
      </c>
      <c r="AR32" s="36" t="str">
        <f t="shared" si="6"/>
        <v xml:space="preserve"> </v>
      </c>
      <c r="AS32" s="39"/>
    </row>
    <row r="33" spans="1:45" ht="14.1" customHeight="1" x14ac:dyDescent="0.25">
      <c r="A33" s="12">
        <f t="shared" si="7"/>
        <v>26</v>
      </c>
      <c r="B33" s="87" t="str">
        <f>IFERROR(VLOOKUP($AX$1&amp;A33,'1ABCD'!$C$2:$D$887,2,0),"")</f>
        <v/>
      </c>
      <c r="C33" s="35"/>
      <c r="D33" s="35"/>
      <c r="E33" s="35"/>
      <c r="F33" s="35"/>
      <c r="G33" s="38"/>
      <c r="H33" s="35"/>
      <c r="I33" s="35"/>
      <c r="J33" s="35"/>
      <c r="K33" s="35"/>
      <c r="L33" s="38"/>
      <c r="M33" s="35"/>
      <c r="N33" s="35"/>
      <c r="O33" s="35"/>
      <c r="P33" s="35"/>
      <c r="Q33" s="38"/>
      <c r="R33" s="35"/>
      <c r="S33" s="35"/>
      <c r="T33" s="35"/>
      <c r="U33" s="35"/>
      <c r="V33" s="38"/>
      <c r="W33" s="35"/>
      <c r="X33" s="35"/>
      <c r="Y33" s="35"/>
      <c r="Z33" s="35"/>
      <c r="AA33" s="38"/>
      <c r="AB33" s="35"/>
      <c r="AC33" s="35"/>
      <c r="AD33" s="35"/>
      <c r="AE33" s="35"/>
      <c r="AF33" s="38"/>
      <c r="AG33" s="35"/>
      <c r="AH33" s="35"/>
      <c r="AI33" s="35"/>
      <c r="AJ33" s="35"/>
      <c r="AK33" s="38"/>
      <c r="AL33" s="36" t="str">
        <f t="shared" si="0"/>
        <v xml:space="preserve"> </v>
      </c>
      <c r="AM33" s="36" t="str">
        <f t="shared" si="1"/>
        <v xml:space="preserve"> </v>
      </c>
      <c r="AN33" s="36" t="str">
        <f t="shared" si="2"/>
        <v xml:space="preserve"> </v>
      </c>
      <c r="AO33" s="36" t="str">
        <f t="shared" si="3"/>
        <v xml:space="preserve"> </v>
      </c>
      <c r="AP33" s="36" t="str">
        <f t="shared" si="4"/>
        <v xml:space="preserve"> </v>
      </c>
      <c r="AQ33" s="36" t="str">
        <f t="shared" si="5"/>
        <v xml:space="preserve"> </v>
      </c>
      <c r="AR33" s="36" t="str">
        <f t="shared" si="6"/>
        <v xml:space="preserve"> </v>
      </c>
      <c r="AS33" s="39"/>
    </row>
    <row r="34" spans="1:45" ht="14.1" customHeight="1" x14ac:dyDescent="0.25">
      <c r="A34" s="12">
        <f t="shared" si="7"/>
        <v>27</v>
      </c>
      <c r="B34" s="87" t="str">
        <f>IFERROR(VLOOKUP($AX$1&amp;A34,'1ABCD'!$C$2:$D$887,2,0),"")</f>
        <v/>
      </c>
      <c r="C34" s="35"/>
      <c r="D34" s="35"/>
      <c r="E34" s="35"/>
      <c r="F34" s="35"/>
      <c r="G34" s="38"/>
      <c r="H34" s="35"/>
      <c r="I34" s="35"/>
      <c r="J34" s="35"/>
      <c r="K34" s="35"/>
      <c r="L34" s="38"/>
      <c r="M34" s="35"/>
      <c r="N34" s="35"/>
      <c r="O34" s="35"/>
      <c r="P34" s="35"/>
      <c r="Q34" s="38"/>
      <c r="R34" s="35"/>
      <c r="S34" s="35"/>
      <c r="T34" s="35"/>
      <c r="U34" s="35"/>
      <c r="V34" s="38"/>
      <c r="W34" s="35"/>
      <c r="X34" s="35"/>
      <c r="Y34" s="35"/>
      <c r="Z34" s="35"/>
      <c r="AA34" s="38"/>
      <c r="AB34" s="35"/>
      <c r="AC34" s="35"/>
      <c r="AD34" s="35"/>
      <c r="AE34" s="35"/>
      <c r="AF34" s="38"/>
      <c r="AG34" s="35"/>
      <c r="AH34" s="35"/>
      <c r="AI34" s="35"/>
      <c r="AJ34" s="35"/>
      <c r="AK34" s="38"/>
      <c r="AL34" s="36" t="str">
        <f t="shared" si="0"/>
        <v xml:space="preserve"> </v>
      </c>
      <c r="AM34" s="36" t="str">
        <f t="shared" si="1"/>
        <v xml:space="preserve"> </v>
      </c>
      <c r="AN34" s="36" t="str">
        <f t="shared" si="2"/>
        <v xml:space="preserve"> </v>
      </c>
      <c r="AO34" s="36" t="str">
        <f t="shared" si="3"/>
        <v xml:space="preserve"> </v>
      </c>
      <c r="AP34" s="36" t="str">
        <f t="shared" si="4"/>
        <v xml:space="preserve"> </v>
      </c>
      <c r="AQ34" s="36" t="str">
        <f t="shared" si="5"/>
        <v xml:space="preserve"> </v>
      </c>
      <c r="AR34" s="36" t="str">
        <f t="shared" si="6"/>
        <v xml:space="preserve"> </v>
      </c>
      <c r="AS34" s="39"/>
    </row>
    <row r="35" spans="1:45" ht="14.1" customHeight="1" x14ac:dyDescent="0.25">
      <c r="A35" s="12">
        <f t="shared" si="7"/>
        <v>28</v>
      </c>
      <c r="B35" s="87" t="str">
        <f>IFERROR(VLOOKUP($AX$1&amp;A35,'1ABCD'!$C$2:$D$887,2,0),"")</f>
        <v/>
      </c>
      <c r="C35" s="35"/>
      <c r="D35" s="35"/>
      <c r="E35" s="35"/>
      <c r="F35" s="35"/>
      <c r="G35" s="38"/>
      <c r="H35" s="35"/>
      <c r="I35" s="35"/>
      <c r="J35" s="35"/>
      <c r="K35" s="35"/>
      <c r="L35" s="38"/>
      <c r="M35" s="35"/>
      <c r="N35" s="35"/>
      <c r="O35" s="35"/>
      <c r="P35" s="35"/>
      <c r="Q35" s="38"/>
      <c r="R35" s="35"/>
      <c r="S35" s="35"/>
      <c r="T35" s="35"/>
      <c r="U35" s="35"/>
      <c r="V35" s="38"/>
      <c r="W35" s="35"/>
      <c r="X35" s="35"/>
      <c r="Y35" s="35"/>
      <c r="Z35" s="35"/>
      <c r="AA35" s="38"/>
      <c r="AB35" s="35"/>
      <c r="AC35" s="35"/>
      <c r="AD35" s="35"/>
      <c r="AE35" s="35"/>
      <c r="AF35" s="38"/>
      <c r="AG35" s="35"/>
      <c r="AH35" s="35"/>
      <c r="AI35" s="35"/>
      <c r="AJ35" s="35"/>
      <c r="AK35" s="38"/>
      <c r="AL35" s="36" t="str">
        <f t="shared" si="0"/>
        <v xml:space="preserve"> </v>
      </c>
      <c r="AM35" s="36" t="str">
        <f t="shared" si="1"/>
        <v xml:space="preserve"> </v>
      </c>
      <c r="AN35" s="36" t="str">
        <f t="shared" si="2"/>
        <v xml:space="preserve"> </v>
      </c>
      <c r="AO35" s="36" t="str">
        <f t="shared" si="3"/>
        <v xml:space="preserve"> </v>
      </c>
      <c r="AP35" s="36" t="str">
        <f t="shared" si="4"/>
        <v xml:space="preserve"> </v>
      </c>
      <c r="AQ35" s="36" t="str">
        <f t="shared" si="5"/>
        <v xml:space="preserve"> </v>
      </c>
      <c r="AR35" s="36" t="str">
        <f t="shared" si="6"/>
        <v xml:space="preserve"> </v>
      </c>
      <c r="AS35" s="39"/>
    </row>
    <row r="36" spans="1:45" ht="14.1" customHeight="1" x14ac:dyDescent="0.25">
      <c r="A36" s="12">
        <f t="shared" si="7"/>
        <v>29</v>
      </c>
      <c r="B36" s="87" t="str">
        <f>IFERROR(VLOOKUP($AX$1&amp;A36,'1ABCD'!$C$2:$D$887,2,0),"")</f>
        <v/>
      </c>
      <c r="C36" s="35"/>
      <c r="D36" s="35"/>
      <c r="E36" s="35"/>
      <c r="F36" s="35"/>
      <c r="G36" s="38"/>
      <c r="H36" s="35"/>
      <c r="I36" s="35"/>
      <c r="J36" s="35"/>
      <c r="K36" s="35"/>
      <c r="L36" s="38"/>
      <c r="M36" s="35"/>
      <c r="N36" s="35"/>
      <c r="O36" s="35"/>
      <c r="P36" s="35"/>
      <c r="Q36" s="38"/>
      <c r="R36" s="35"/>
      <c r="S36" s="35"/>
      <c r="T36" s="35"/>
      <c r="U36" s="35"/>
      <c r="V36" s="38"/>
      <c r="W36" s="35"/>
      <c r="X36" s="35"/>
      <c r="Y36" s="35"/>
      <c r="Z36" s="35"/>
      <c r="AA36" s="38"/>
      <c r="AB36" s="35"/>
      <c r="AC36" s="35"/>
      <c r="AD36" s="35"/>
      <c r="AE36" s="35"/>
      <c r="AF36" s="38"/>
      <c r="AG36" s="35"/>
      <c r="AH36" s="35"/>
      <c r="AI36" s="35"/>
      <c r="AJ36" s="35"/>
      <c r="AK36" s="38"/>
      <c r="AL36" s="36" t="str">
        <f t="shared" si="0"/>
        <v xml:space="preserve"> </v>
      </c>
      <c r="AM36" s="36" t="str">
        <f t="shared" si="1"/>
        <v xml:space="preserve"> </v>
      </c>
      <c r="AN36" s="36" t="str">
        <f t="shared" si="2"/>
        <v xml:space="preserve"> </v>
      </c>
      <c r="AO36" s="36" t="str">
        <f t="shared" si="3"/>
        <v xml:space="preserve"> </v>
      </c>
      <c r="AP36" s="36" t="str">
        <f t="shared" si="4"/>
        <v xml:space="preserve"> </v>
      </c>
      <c r="AQ36" s="36" t="str">
        <f t="shared" si="5"/>
        <v xml:space="preserve"> </v>
      </c>
      <c r="AR36" s="36" t="str">
        <f t="shared" si="6"/>
        <v xml:space="preserve"> </v>
      </c>
      <c r="AS36" s="39"/>
    </row>
    <row r="37" spans="1:45" ht="14.1" customHeight="1" x14ac:dyDescent="0.25">
      <c r="A37" s="12">
        <f t="shared" si="7"/>
        <v>30</v>
      </c>
      <c r="B37" s="87" t="str">
        <f>IFERROR(VLOOKUP($AX$1&amp;A37,'1ABCD'!$C$2:$D$887,2,0),"")</f>
        <v/>
      </c>
      <c r="C37" s="35"/>
      <c r="D37" s="35"/>
      <c r="E37" s="35"/>
      <c r="F37" s="35"/>
      <c r="G37" s="38"/>
      <c r="H37" s="35"/>
      <c r="I37" s="35"/>
      <c r="J37" s="35"/>
      <c r="K37" s="35"/>
      <c r="L37" s="38"/>
      <c r="M37" s="35"/>
      <c r="N37" s="35"/>
      <c r="O37" s="35"/>
      <c r="P37" s="35"/>
      <c r="Q37" s="38"/>
      <c r="R37" s="35"/>
      <c r="S37" s="35"/>
      <c r="T37" s="35"/>
      <c r="U37" s="35"/>
      <c r="V37" s="38"/>
      <c r="W37" s="35"/>
      <c r="X37" s="35"/>
      <c r="Y37" s="35"/>
      <c r="Z37" s="35"/>
      <c r="AA37" s="38"/>
      <c r="AB37" s="35"/>
      <c r="AC37" s="35"/>
      <c r="AD37" s="35"/>
      <c r="AE37" s="35"/>
      <c r="AF37" s="38"/>
      <c r="AG37" s="35"/>
      <c r="AH37" s="35"/>
      <c r="AI37" s="35"/>
      <c r="AJ37" s="35"/>
      <c r="AK37" s="38"/>
      <c r="AL37" s="36" t="str">
        <f t="shared" si="0"/>
        <v xml:space="preserve"> </v>
      </c>
      <c r="AM37" s="36" t="str">
        <f t="shared" si="1"/>
        <v xml:space="preserve"> </v>
      </c>
      <c r="AN37" s="36" t="str">
        <f t="shared" si="2"/>
        <v xml:space="preserve"> </v>
      </c>
      <c r="AO37" s="36" t="str">
        <f t="shared" si="3"/>
        <v xml:space="preserve"> </v>
      </c>
      <c r="AP37" s="36" t="str">
        <f t="shared" si="4"/>
        <v xml:space="preserve"> </v>
      </c>
      <c r="AQ37" s="36" t="str">
        <f t="shared" si="5"/>
        <v xml:space="preserve"> </v>
      </c>
      <c r="AR37" s="36" t="str">
        <f t="shared" si="6"/>
        <v xml:space="preserve"> </v>
      </c>
      <c r="AS37" s="39"/>
    </row>
    <row r="38" spans="1:45" ht="14.1" customHeight="1" x14ac:dyDescent="0.25">
      <c r="A38" s="12">
        <f t="shared" si="7"/>
        <v>31</v>
      </c>
      <c r="B38" s="87" t="str">
        <f>IFERROR(VLOOKUP($AX$1&amp;A38,'1ABCD'!$C$2:$D$887,2,0),"")</f>
        <v/>
      </c>
      <c r="C38" s="35"/>
      <c r="D38" s="35"/>
      <c r="E38" s="35"/>
      <c r="F38" s="35"/>
      <c r="G38" s="38"/>
      <c r="H38" s="35"/>
      <c r="I38" s="35"/>
      <c r="J38" s="35"/>
      <c r="K38" s="35"/>
      <c r="L38" s="38"/>
      <c r="M38" s="35"/>
      <c r="N38" s="35"/>
      <c r="O38" s="35"/>
      <c r="P38" s="35"/>
      <c r="Q38" s="38"/>
      <c r="R38" s="35"/>
      <c r="S38" s="35"/>
      <c r="T38" s="35"/>
      <c r="U38" s="35"/>
      <c r="V38" s="38"/>
      <c r="W38" s="35"/>
      <c r="X38" s="35"/>
      <c r="Y38" s="35"/>
      <c r="Z38" s="35"/>
      <c r="AA38" s="38"/>
      <c r="AB38" s="35"/>
      <c r="AC38" s="35"/>
      <c r="AD38" s="35"/>
      <c r="AE38" s="35"/>
      <c r="AF38" s="38"/>
      <c r="AG38" s="35"/>
      <c r="AH38" s="35"/>
      <c r="AI38" s="35"/>
      <c r="AJ38" s="35"/>
      <c r="AK38" s="38"/>
      <c r="AL38" s="36" t="str">
        <f t="shared" si="0"/>
        <v xml:space="preserve"> </v>
      </c>
      <c r="AM38" s="36" t="str">
        <f t="shared" si="1"/>
        <v xml:space="preserve"> </v>
      </c>
      <c r="AN38" s="36" t="str">
        <f t="shared" si="2"/>
        <v xml:space="preserve"> </v>
      </c>
      <c r="AO38" s="36" t="str">
        <f t="shared" si="3"/>
        <v xml:space="preserve"> </v>
      </c>
      <c r="AP38" s="36" t="str">
        <f t="shared" si="4"/>
        <v xml:space="preserve"> </v>
      </c>
      <c r="AQ38" s="36" t="str">
        <f t="shared" si="5"/>
        <v xml:space="preserve"> </v>
      </c>
      <c r="AR38" s="36" t="str">
        <f t="shared" si="6"/>
        <v xml:space="preserve"> </v>
      </c>
      <c r="AS38" s="39"/>
    </row>
    <row r="39" spans="1:45" ht="14.1" customHeight="1" x14ac:dyDescent="0.25">
      <c r="A39" s="12">
        <f t="shared" si="7"/>
        <v>32</v>
      </c>
      <c r="B39" s="87" t="str">
        <f>IFERROR(VLOOKUP($AX$1&amp;A39,'1ABCD'!$C$2:$D$887,2,0),"")</f>
        <v/>
      </c>
      <c r="C39" s="35"/>
      <c r="D39" s="35"/>
      <c r="E39" s="35"/>
      <c r="F39" s="35"/>
      <c r="G39" s="38"/>
      <c r="H39" s="35"/>
      <c r="I39" s="35"/>
      <c r="J39" s="35"/>
      <c r="K39" s="35"/>
      <c r="L39" s="38"/>
      <c r="M39" s="35"/>
      <c r="N39" s="35"/>
      <c r="O39" s="35"/>
      <c r="P39" s="35"/>
      <c r="Q39" s="38"/>
      <c r="R39" s="35"/>
      <c r="S39" s="35"/>
      <c r="T39" s="35"/>
      <c r="U39" s="35"/>
      <c r="V39" s="38"/>
      <c r="W39" s="35"/>
      <c r="X39" s="35"/>
      <c r="Y39" s="35"/>
      <c r="Z39" s="35"/>
      <c r="AA39" s="38"/>
      <c r="AB39" s="35"/>
      <c r="AC39" s="35"/>
      <c r="AD39" s="35"/>
      <c r="AE39" s="35"/>
      <c r="AF39" s="38"/>
      <c r="AG39" s="35"/>
      <c r="AH39" s="35"/>
      <c r="AI39" s="35"/>
      <c r="AJ39" s="35"/>
      <c r="AK39" s="38"/>
      <c r="AL39" s="36" t="str">
        <f t="shared" si="0"/>
        <v xml:space="preserve"> </v>
      </c>
      <c r="AM39" s="36" t="str">
        <f t="shared" si="1"/>
        <v xml:space="preserve"> </v>
      </c>
      <c r="AN39" s="36" t="str">
        <f t="shared" si="2"/>
        <v xml:space="preserve"> </v>
      </c>
      <c r="AO39" s="36" t="str">
        <f t="shared" si="3"/>
        <v xml:space="preserve"> </v>
      </c>
      <c r="AP39" s="36" t="str">
        <f t="shared" si="4"/>
        <v xml:space="preserve"> </v>
      </c>
      <c r="AQ39" s="36" t="str">
        <f t="shared" si="5"/>
        <v xml:space="preserve"> </v>
      </c>
      <c r="AR39" s="36" t="str">
        <f t="shared" si="6"/>
        <v xml:space="preserve"> </v>
      </c>
      <c r="AS39" s="39"/>
    </row>
    <row r="40" spans="1:45" ht="14.1" customHeight="1" x14ac:dyDescent="0.25">
      <c r="A40" s="12">
        <f t="shared" si="7"/>
        <v>33</v>
      </c>
      <c r="B40" s="87" t="str">
        <f>IFERROR(VLOOKUP($AX$1&amp;A40,'1ABCD'!$C$2:$D$887,2,0),"")</f>
        <v/>
      </c>
      <c r="C40" s="35"/>
      <c r="D40" s="35"/>
      <c r="E40" s="35"/>
      <c r="F40" s="35"/>
      <c r="G40" s="38"/>
      <c r="H40" s="35"/>
      <c r="I40" s="35"/>
      <c r="J40" s="35"/>
      <c r="K40" s="35"/>
      <c r="L40" s="38"/>
      <c r="M40" s="35"/>
      <c r="N40" s="35"/>
      <c r="O40" s="35"/>
      <c r="P40" s="35"/>
      <c r="Q40" s="38"/>
      <c r="R40" s="35"/>
      <c r="S40" s="35"/>
      <c r="T40" s="35"/>
      <c r="U40" s="35"/>
      <c r="V40" s="38"/>
      <c r="W40" s="35"/>
      <c r="X40" s="35"/>
      <c r="Y40" s="35"/>
      <c r="Z40" s="35"/>
      <c r="AA40" s="38"/>
      <c r="AB40" s="35"/>
      <c r="AC40" s="35"/>
      <c r="AD40" s="35"/>
      <c r="AE40" s="35"/>
      <c r="AF40" s="38"/>
      <c r="AG40" s="35"/>
      <c r="AH40" s="35"/>
      <c r="AI40" s="35"/>
      <c r="AJ40" s="35"/>
      <c r="AK40" s="38"/>
      <c r="AL40" s="36" t="str">
        <f t="shared" si="0"/>
        <v xml:space="preserve"> </v>
      </c>
      <c r="AM40" s="36" t="str">
        <f t="shared" si="1"/>
        <v xml:space="preserve"> </v>
      </c>
      <c r="AN40" s="36" t="str">
        <f t="shared" si="2"/>
        <v xml:space="preserve"> </v>
      </c>
      <c r="AO40" s="36" t="str">
        <f t="shared" si="3"/>
        <v xml:space="preserve"> </v>
      </c>
      <c r="AP40" s="36" t="str">
        <f t="shared" si="4"/>
        <v xml:space="preserve"> </v>
      </c>
      <c r="AQ40" s="36" t="str">
        <f t="shared" si="5"/>
        <v xml:space="preserve"> </v>
      </c>
      <c r="AR40" s="36" t="str">
        <f t="shared" si="6"/>
        <v xml:space="preserve"> </v>
      </c>
      <c r="AS40" s="39"/>
    </row>
    <row r="41" spans="1:45" ht="14.1" customHeight="1" x14ac:dyDescent="0.25">
      <c r="A41" s="12">
        <f t="shared" si="7"/>
        <v>34</v>
      </c>
      <c r="B41" s="87" t="str">
        <f>IFERROR(VLOOKUP($AX$1&amp;A41,'1ABCD'!$C$2:$D$887,2,0),"")</f>
        <v/>
      </c>
      <c r="C41" s="35"/>
      <c r="D41" s="35"/>
      <c r="E41" s="35"/>
      <c r="F41" s="35"/>
      <c r="G41" s="38"/>
      <c r="H41" s="35"/>
      <c r="I41" s="35"/>
      <c r="J41" s="35"/>
      <c r="K41" s="35"/>
      <c r="L41" s="38"/>
      <c r="M41" s="35"/>
      <c r="N41" s="35"/>
      <c r="O41" s="35"/>
      <c r="P41" s="35"/>
      <c r="Q41" s="38"/>
      <c r="R41" s="35"/>
      <c r="S41" s="35"/>
      <c r="T41" s="35"/>
      <c r="U41" s="35"/>
      <c r="V41" s="38"/>
      <c r="W41" s="35"/>
      <c r="X41" s="35"/>
      <c r="Y41" s="35"/>
      <c r="Z41" s="35"/>
      <c r="AA41" s="38"/>
      <c r="AB41" s="35"/>
      <c r="AC41" s="35"/>
      <c r="AD41" s="35"/>
      <c r="AE41" s="35"/>
      <c r="AF41" s="38"/>
      <c r="AG41" s="35"/>
      <c r="AH41" s="35"/>
      <c r="AI41" s="35"/>
      <c r="AJ41" s="35"/>
      <c r="AK41" s="38"/>
      <c r="AL41" s="36" t="str">
        <f t="shared" si="0"/>
        <v xml:space="preserve"> </v>
      </c>
      <c r="AM41" s="36" t="str">
        <f t="shared" si="1"/>
        <v xml:space="preserve"> </v>
      </c>
      <c r="AN41" s="36" t="str">
        <f t="shared" si="2"/>
        <v xml:space="preserve"> </v>
      </c>
      <c r="AO41" s="36" t="str">
        <f t="shared" si="3"/>
        <v xml:space="preserve"> </v>
      </c>
      <c r="AP41" s="36" t="str">
        <f t="shared" si="4"/>
        <v xml:space="preserve"> </v>
      </c>
      <c r="AQ41" s="36" t="str">
        <f t="shared" si="5"/>
        <v xml:space="preserve"> </v>
      </c>
      <c r="AR41" s="36" t="str">
        <f t="shared" si="6"/>
        <v xml:space="preserve"> </v>
      </c>
      <c r="AS41" s="39"/>
    </row>
    <row r="42" spans="1:45" ht="14.1" customHeight="1" x14ac:dyDescent="0.25">
      <c r="A42" s="12">
        <f t="shared" si="7"/>
        <v>35</v>
      </c>
      <c r="B42" s="87" t="str">
        <f>IFERROR(VLOOKUP($AX$1&amp;A42,'1ABCD'!$C$2:$D$887,2,0),"")</f>
        <v/>
      </c>
      <c r="C42" s="35"/>
      <c r="D42" s="35"/>
      <c r="E42" s="35"/>
      <c r="F42" s="35"/>
      <c r="G42" s="38"/>
      <c r="H42" s="35"/>
      <c r="I42" s="35"/>
      <c r="J42" s="35"/>
      <c r="K42" s="35"/>
      <c r="L42" s="38"/>
      <c r="M42" s="35"/>
      <c r="N42" s="35"/>
      <c r="O42" s="35"/>
      <c r="P42" s="35"/>
      <c r="Q42" s="38"/>
      <c r="R42" s="35"/>
      <c r="S42" s="35"/>
      <c r="T42" s="35"/>
      <c r="U42" s="35"/>
      <c r="V42" s="38"/>
      <c r="W42" s="35"/>
      <c r="X42" s="35"/>
      <c r="Y42" s="35"/>
      <c r="Z42" s="35"/>
      <c r="AA42" s="38"/>
      <c r="AB42" s="35"/>
      <c r="AC42" s="35"/>
      <c r="AD42" s="35"/>
      <c r="AE42" s="35"/>
      <c r="AF42" s="38"/>
      <c r="AG42" s="35"/>
      <c r="AH42" s="35"/>
      <c r="AI42" s="35"/>
      <c r="AJ42" s="35"/>
      <c r="AK42" s="38"/>
      <c r="AL42" s="36" t="str">
        <f t="shared" si="0"/>
        <v xml:space="preserve"> </v>
      </c>
      <c r="AM42" s="36" t="str">
        <f t="shared" si="1"/>
        <v xml:space="preserve"> </v>
      </c>
      <c r="AN42" s="36" t="str">
        <f t="shared" si="2"/>
        <v xml:space="preserve"> </v>
      </c>
      <c r="AO42" s="36" t="str">
        <f t="shared" si="3"/>
        <v xml:space="preserve"> </v>
      </c>
      <c r="AP42" s="36" t="str">
        <f t="shared" si="4"/>
        <v xml:space="preserve"> </v>
      </c>
      <c r="AQ42" s="36" t="str">
        <f t="shared" si="5"/>
        <v xml:space="preserve"> </v>
      </c>
      <c r="AR42" s="36" t="str">
        <f t="shared" si="6"/>
        <v xml:space="preserve"> </v>
      </c>
      <c r="AS42" s="39"/>
    </row>
    <row r="43" spans="1:45" ht="14.1" customHeight="1" x14ac:dyDescent="0.25">
      <c r="A43" s="12">
        <f t="shared" si="7"/>
        <v>36</v>
      </c>
      <c r="B43" s="87" t="str">
        <f>IFERROR(VLOOKUP($AX$1&amp;A43,'1ABCD'!$C$2:$D$887,2,0),"")</f>
        <v/>
      </c>
      <c r="C43" s="35"/>
      <c r="D43" s="35"/>
      <c r="E43" s="35"/>
      <c r="F43" s="35"/>
      <c r="G43" s="38"/>
      <c r="H43" s="35"/>
      <c r="I43" s="35"/>
      <c r="J43" s="35"/>
      <c r="K43" s="35"/>
      <c r="L43" s="38"/>
      <c r="M43" s="35"/>
      <c r="N43" s="35"/>
      <c r="O43" s="35"/>
      <c r="P43" s="35"/>
      <c r="Q43" s="38"/>
      <c r="R43" s="35"/>
      <c r="S43" s="35"/>
      <c r="T43" s="35"/>
      <c r="U43" s="35"/>
      <c r="V43" s="38"/>
      <c r="W43" s="35"/>
      <c r="X43" s="35"/>
      <c r="Y43" s="35"/>
      <c r="Z43" s="35"/>
      <c r="AA43" s="38"/>
      <c r="AB43" s="35"/>
      <c r="AC43" s="35"/>
      <c r="AD43" s="35"/>
      <c r="AE43" s="35"/>
      <c r="AF43" s="38"/>
      <c r="AG43" s="35"/>
      <c r="AH43" s="35"/>
      <c r="AI43" s="35"/>
      <c r="AJ43" s="35"/>
      <c r="AK43" s="38"/>
      <c r="AL43" s="36" t="str">
        <f t="shared" si="0"/>
        <v xml:space="preserve"> </v>
      </c>
      <c r="AM43" s="36" t="str">
        <f t="shared" si="1"/>
        <v xml:space="preserve"> </v>
      </c>
      <c r="AN43" s="36" t="str">
        <f t="shared" si="2"/>
        <v xml:space="preserve"> </v>
      </c>
      <c r="AO43" s="36" t="str">
        <f t="shared" si="3"/>
        <v xml:space="preserve"> </v>
      </c>
      <c r="AP43" s="36" t="str">
        <f t="shared" si="4"/>
        <v xml:space="preserve"> </v>
      </c>
      <c r="AQ43" s="36" t="str">
        <f t="shared" si="5"/>
        <v xml:space="preserve"> </v>
      </c>
      <c r="AR43" s="36" t="str">
        <f t="shared" si="6"/>
        <v xml:space="preserve"> </v>
      </c>
      <c r="AS43" s="39"/>
    </row>
    <row r="44" spans="1:45" ht="14.1" customHeight="1" x14ac:dyDescent="0.25">
      <c r="A44" s="12">
        <f t="shared" si="7"/>
        <v>37</v>
      </c>
      <c r="B44" s="87" t="str">
        <f>IFERROR(VLOOKUP($AX$1&amp;A44,'1ABCD'!$C$2:$D$887,2,0),"")</f>
        <v/>
      </c>
      <c r="C44" s="35"/>
      <c r="D44" s="35"/>
      <c r="E44" s="35"/>
      <c r="F44" s="35"/>
      <c r="G44" s="38"/>
      <c r="H44" s="35"/>
      <c r="I44" s="35"/>
      <c r="J44" s="35"/>
      <c r="K44" s="35"/>
      <c r="L44" s="38"/>
      <c r="M44" s="35"/>
      <c r="N44" s="35"/>
      <c r="O44" s="35"/>
      <c r="P44" s="35"/>
      <c r="Q44" s="38"/>
      <c r="R44" s="35"/>
      <c r="S44" s="35"/>
      <c r="T44" s="35"/>
      <c r="U44" s="35"/>
      <c r="V44" s="38"/>
      <c r="W44" s="35"/>
      <c r="X44" s="35"/>
      <c r="Y44" s="35"/>
      <c r="Z44" s="35"/>
      <c r="AA44" s="38"/>
      <c r="AB44" s="35"/>
      <c r="AC44" s="35"/>
      <c r="AD44" s="35"/>
      <c r="AE44" s="35"/>
      <c r="AF44" s="38"/>
      <c r="AG44" s="35"/>
      <c r="AH44" s="35"/>
      <c r="AI44" s="35"/>
      <c r="AJ44" s="35"/>
      <c r="AK44" s="38"/>
      <c r="AL44" s="36" t="str">
        <f t="shared" si="0"/>
        <v xml:space="preserve"> </v>
      </c>
      <c r="AM44" s="36" t="str">
        <f t="shared" si="1"/>
        <v xml:space="preserve"> </v>
      </c>
      <c r="AN44" s="36" t="str">
        <f t="shared" si="2"/>
        <v xml:space="preserve"> </v>
      </c>
      <c r="AO44" s="36" t="str">
        <f t="shared" si="3"/>
        <v xml:space="preserve"> </v>
      </c>
      <c r="AP44" s="36" t="str">
        <f t="shared" si="4"/>
        <v xml:space="preserve"> </v>
      </c>
      <c r="AQ44" s="36" t="str">
        <f t="shared" si="5"/>
        <v xml:space="preserve"> </v>
      </c>
      <c r="AR44" s="36" t="str">
        <f t="shared" si="6"/>
        <v xml:space="preserve"> </v>
      </c>
      <c r="AS44" s="39"/>
    </row>
    <row r="45" spans="1:45" ht="14.1" customHeight="1" x14ac:dyDescent="0.25">
      <c r="A45" s="12">
        <f t="shared" si="7"/>
        <v>38</v>
      </c>
      <c r="B45" s="87" t="str">
        <f>IFERROR(VLOOKUP($AX$1&amp;A45,'1ABCD'!$C$2:$D$887,2,0),"")</f>
        <v/>
      </c>
      <c r="C45" s="35"/>
      <c r="D45" s="35"/>
      <c r="E45" s="35"/>
      <c r="F45" s="35"/>
      <c r="G45" s="38"/>
      <c r="H45" s="35"/>
      <c r="I45" s="35"/>
      <c r="J45" s="35"/>
      <c r="K45" s="35"/>
      <c r="L45" s="38"/>
      <c r="M45" s="35"/>
      <c r="N45" s="35"/>
      <c r="O45" s="35"/>
      <c r="P45" s="35"/>
      <c r="Q45" s="38"/>
      <c r="R45" s="35"/>
      <c r="S45" s="35"/>
      <c r="T45" s="35"/>
      <c r="U45" s="35"/>
      <c r="V45" s="38"/>
      <c r="W45" s="35"/>
      <c r="X45" s="35"/>
      <c r="Y45" s="35"/>
      <c r="Z45" s="35"/>
      <c r="AA45" s="38"/>
      <c r="AB45" s="35"/>
      <c r="AC45" s="35"/>
      <c r="AD45" s="35"/>
      <c r="AE45" s="35"/>
      <c r="AF45" s="38"/>
      <c r="AG45" s="35"/>
      <c r="AH45" s="35"/>
      <c r="AI45" s="35"/>
      <c r="AJ45" s="35"/>
      <c r="AK45" s="38"/>
      <c r="AL45" s="36" t="str">
        <f t="shared" si="0"/>
        <v xml:space="preserve"> </v>
      </c>
      <c r="AM45" s="36" t="str">
        <f t="shared" si="1"/>
        <v xml:space="preserve"> </v>
      </c>
      <c r="AN45" s="36" t="str">
        <f t="shared" si="2"/>
        <v xml:space="preserve"> </v>
      </c>
      <c r="AO45" s="36" t="str">
        <f t="shared" si="3"/>
        <v xml:space="preserve"> </v>
      </c>
      <c r="AP45" s="36" t="str">
        <f t="shared" si="4"/>
        <v xml:space="preserve"> </v>
      </c>
      <c r="AQ45" s="36" t="str">
        <f t="shared" si="5"/>
        <v xml:space="preserve"> </v>
      </c>
      <c r="AR45" s="36" t="str">
        <f t="shared" si="6"/>
        <v xml:space="preserve"> </v>
      </c>
      <c r="AS45" s="39"/>
    </row>
    <row r="46" spans="1:45" ht="14.1" customHeight="1" x14ac:dyDescent="0.25">
      <c r="A46" s="12">
        <f t="shared" si="7"/>
        <v>39</v>
      </c>
      <c r="B46" s="87" t="str">
        <f>IFERROR(VLOOKUP($AX$1&amp;A46,'1ABCD'!$C$2:$D$887,2,0),"")</f>
        <v/>
      </c>
      <c r="C46" s="35"/>
      <c r="D46" s="35"/>
      <c r="E46" s="35"/>
      <c r="F46" s="35"/>
      <c r="G46" s="38"/>
      <c r="H46" s="35"/>
      <c r="I46" s="35"/>
      <c r="J46" s="35"/>
      <c r="K46" s="35"/>
      <c r="L46" s="38"/>
      <c r="M46" s="35"/>
      <c r="N46" s="35"/>
      <c r="O46" s="35"/>
      <c r="P46" s="35"/>
      <c r="Q46" s="38"/>
      <c r="R46" s="35"/>
      <c r="S46" s="35"/>
      <c r="T46" s="35"/>
      <c r="U46" s="35"/>
      <c r="V46" s="38"/>
      <c r="W46" s="35"/>
      <c r="X46" s="35"/>
      <c r="Y46" s="35"/>
      <c r="Z46" s="35"/>
      <c r="AA46" s="38"/>
      <c r="AB46" s="35"/>
      <c r="AC46" s="35"/>
      <c r="AD46" s="35"/>
      <c r="AE46" s="35"/>
      <c r="AF46" s="38"/>
      <c r="AG46" s="35"/>
      <c r="AH46" s="35"/>
      <c r="AI46" s="35"/>
      <c r="AJ46" s="35"/>
      <c r="AK46" s="38"/>
      <c r="AL46" s="36" t="str">
        <f t="shared" si="0"/>
        <v xml:space="preserve"> </v>
      </c>
      <c r="AM46" s="36" t="str">
        <f t="shared" si="1"/>
        <v xml:space="preserve"> </v>
      </c>
      <c r="AN46" s="36" t="str">
        <f t="shared" si="2"/>
        <v xml:space="preserve"> </v>
      </c>
      <c r="AO46" s="36" t="str">
        <f t="shared" si="3"/>
        <v xml:space="preserve"> </v>
      </c>
      <c r="AP46" s="36" t="str">
        <f t="shared" si="4"/>
        <v xml:space="preserve"> </v>
      </c>
      <c r="AQ46" s="36" t="str">
        <f t="shared" si="5"/>
        <v xml:space="preserve"> </v>
      </c>
      <c r="AR46" s="36" t="str">
        <f t="shared" si="6"/>
        <v xml:space="preserve"> </v>
      </c>
      <c r="AS46" s="39"/>
    </row>
    <row r="47" spans="1:45" ht="14.1" customHeight="1" x14ac:dyDescent="0.25">
      <c r="A47" s="12">
        <f t="shared" si="7"/>
        <v>40</v>
      </c>
      <c r="B47" s="87" t="str">
        <f>IFERROR(VLOOKUP($AX$1&amp;A47,'1ABCD'!$C$2:$D$887,2,0),"")</f>
        <v/>
      </c>
      <c r="C47" s="35"/>
      <c r="D47" s="35"/>
      <c r="E47" s="35"/>
      <c r="F47" s="35"/>
      <c r="G47" s="38"/>
      <c r="H47" s="35"/>
      <c r="I47" s="35"/>
      <c r="J47" s="35"/>
      <c r="K47" s="35"/>
      <c r="L47" s="38"/>
      <c r="M47" s="35"/>
      <c r="N47" s="35"/>
      <c r="O47" s="35"/>
      <c r="P47" s="35"/>
      <c r="Q47" s="38"/>
      <c r="R47" s="35"/>
      <c r="S47" s="35"/>
      <c r="T47" s="35"/>
      <c r="U47" s="35"/>
      <c r="V47" s="38"/>
      <c r="W47" s="35"/>
      <c r="X47" s="35"/>
      <c r="Y47" s="35"/>
      <c r="Z47" s="35"/>
      <c r="AA47" s="38"/>
      <c r="AB47" s="35"/>
      <c r="AC47" s="35"/>
      <c r="AD47" s="35"/>
      <c r="AE47" s="35"/>
      <c r="AF47" s="38"/>
      <c r="AG47" s="35"/>
      <c r="AH47" s="35"/>
      <c r="AI47" s="35"/>
      <c r="AJ47" s="35"/>
      <c r="AK47" s="38"/>
      <c r="AL47" s="36" t="str">
        <f t="shared" si="0"/>
        <v xml:space="preserve"> </v>
      </c>
      <c r="AM47" s="36" t="str">
        <f t="shared" si="1"/>
        <v xml:space="preserve"> </v>
      </c>
      <c r="AN47" s="36" t="str">
        <f t="shared" si="2"/>
        <v xml:space="preserve"> </v>
      </c>
      <c r="AO47" s="36" t="str">
        <f t="shared" si="3"/>
        <v xml:space="preserve"> </v>
      </c>
      <c r="AP47" s="36" t="str">
        <f t="shared" si="4"/>
        <v xml:space="preserve"> </v>
      </c>
      <c r="AQ47" s="36" t="str">
        <f t="shared" si="5"/>
        <v xml:space="preserve"> </v>
      </c>
      <c r="AR47" s="36" t="str">
        <f t="shared" si="6"/>
        <v xml:space="preserve"> </v>
      </c>
      <c r="AS47" s="39"/>
    </row>
    <row r="48" spans="1:45" ht="14.1" customHeight="1" x14ac:dyDescent="0.25">
      <c r="A48" s="12">
        <f t="shared" si="7"/>
        <v>41</v>
      </c>
      <c r="B48" s="87" t="str">
        <f>IFERROR(VLOOKUP($AX$1&amp;A48,'1ABCD'!$C$2:$D$887,2,0),"")</f>
        <v/>
      </c>
      <c r="C48" s="35"/>
      <c r="D48" s="35"/>
      <c r="E48" s="35"/>
      <c r="F48" s="35"/>
      <c r="G48" s="38"/>
      <c r="H48" s="35"/>
      <c r="I48" s="35"/>
      <c r="J48" s="35"/>
      <c r="K48" s="35"/>
      <c r="L48" s="38"/>
      <c r="M48" s="35"/>
      <c r="N48" s="35"/>
      <c r="O48" s="35"/>
      <c r="P48" s="35"/>
      <c r="Q48" s="38"/>
      <c r="R48" s="35"/>
      <c r="S48" s="35"/>
      <c r="T48" s="35"/>
      <c r="U48" s="35"/>
      <c r="V48" s="38"/>
      <c r="W48" s="35"/>
      <c r="X48" s="35"/>
      <c r="Y48" s="35"/>
      <c r="Z48" s="35"/>
      <c r="AA48" s="38"/>
      <c r="AB48" s="35"/>
      <c r="AC48" s="35"/>
      <c r="AD48" s="35"/>
      <c r="AE48" s="35"/>
      <c r="AF48" s="38"/>
      <c r="AG48" s="35"/>
      <c r="AH48" s="35"/>
      <c r="AI48" s="35"/>
      <c r="AJ48" s="35"/>
      <c r="AK48" s="38"/>
      <c r="AL48" s="36" t="str">
        <f t="shared" si="0"/>
        <v xml:space="preserve"> </v>
      </c>
      <c r="AM48" s="36" t="str">
        <f t="shared" si="1"/>
        <v xml:space="preserve"> </v>
      </c>
      <c r="AN48" s="36" t="str">
        <f t="shared" si="2"/>
        <v xml:space="preserve"> </v>
      </c>
      <c r="AO48" s="36" t="str">
        <f t="shared" si="3"/>
        <v xml:space="preserve"> </v>
      </c>
      <c r="AP48" s="36" t="str">
        <f t="shared" si="4"/>
        <v xml:space="preserve"> </v>
      </c>
      <c r="AQ48" s="36" t="str">
        <f t="shared" si="5"/>
        <v xml:space="preserve"> </v>
      </c>
      <c r="AR48" s="36" t="str">
        <f t="shared" si="6"/>
        <v xml:space="preserve"> </v>
      </c>
      <c r="AS48" s="39"/>
    </row>
    <row r="49" spans="1:45" ht="14.1" customHeight="1" x14ac:dyDescent="0.25">
      <c r="A49" s="12">
        <f t="shared" si="7"/>
        <v>42</v>
      </c>
      <c r="B49" s="87" t="str">
        <f>IFERROR(VLOOKUP($AX$1&amp;A49,'1ABCD'!$C$2:$D$887,2,0),"")</f>
        <v/>
      </c>
      <c r="C49" s="35"/>
      <c r="D49" s="35"/>
      <c r="E49" s="35"/>
      <c r="F49" s="35"/>
      <c r="G49" s="38"/>
      <c r="H49" s="35"/>
      <c r="I49" s="35"/>
      <c r="J49" s="35"/>
      <c r="K49" s="35"/>
      <c r="L49" s="38"/>
      <c r="M49" s="35"/>
      <c r="N49" s="35"/>
      <c r="O49" s="35"/>
      <c r="P49" s="35"/>
      <c r="Q49" s="38"/>
      <c r="R49" s="35"/>
      <c r="S49" s="35"/>
      <c r="T49" s="35"/>
      <c r="U49" s="35"/>
      <c r="V49" s="38"/>
      <c r="W49" s="35"/>
      <c r="X49" s="35"/>
      <c r="Y49" s="35"/>
      <c r="Z49" s="35"/>
      <c r="AA49" s="38"/>
      <c r="AB49" s="35"/>
      <c r="AC49" s="35"/>
      <c r="AD49" s="35"/>
      <c r="AE49" s="35"/>
      <c r="AF49" s="38"/>
      <c r="AG49" s="35"/>
      <c r="AH49" s="35"/>
      <c r="AI49" s="35"/>
      <c r="AJ49" s="35"/>
      <c r="AK49" s="38"/>
      <c r="AL49" s="36" t="str">
        <f t="shared" si="0"/>
        <v xml:space="preserve"> </v>
      </c>
      <c r="AM49" s="36" t="str">
        <f t="shared" si="1"/>
        <v xml:space="preserve"> </v>
      </c>
      <c r="AN49" s="36" t="str">
        <f t="shared" si="2"/>
        <v xml:space="preserve"> </v>
      </c>
      <c r="AO49" s="36" t="str">
        <f t="shared" si="3"/>
        <v xml:space="preserve"> </v>
      </c>
      <c r="AP49" s="36" t="str">
        <f t="shared" si="4"/>
        <v xml:space="preserve"> </v>
      </c>
      <c r="AQ49" s="36" t="str">
        <f t="shared" si="5"/>
        <v xml:space="preserve"> </v>
      </c>
      <c r="AR49" s="36" t="str">
        <f t="shared" si="6"/>
        <v xml:space="preserve"> </v>
      </c>
      <c r="AS49" s="39"/>
    </row>
    <row r="50" spans="1:45" ht="14.1" customHeight="1" x14ac:dyDescent="0.25">
      <c r="A50" s="12">
        <f t="shared" si="7"/>
        <v>43</v>
      </c>
      <c r="B50" s="87" t="str">
        <f>IFERROR(VLOOKUP($AX$1&amp;A50,'1ABCD'!$C$2:$D$887,2,0),"")</f>
        <v/>
      </c>
      <c r="C50" s="35"/>
      <c r="D50" s="35"/>
      <c r="E50" s="35"/>
      <c r="F50" s="35"/>
      <c r="G50" s="38"/>
      <c r="H50" s="35"/>
      <c r="I50" s="35"/>
      <c r="J50" s="35"/>
      <c r="K50" s="35"/>
      <c r="L50" s="38"/>
      <c r="M50" s="35"/>
      <c r="N50" s="35"/>
      <c r="O50" s="35"/>
      <c r="P50" s="35"/>
      <c r="Q50" s="38"/>
      <c r="R50" s="35"/>
      <c r="S50" s="35"/>
      <c r="T50" s="35"/>
      <c r="U50" s="35"/>
      <c r="V50" s="38"/>
      <c r="W50" s="35"/>
      <c r="X50" s="35"/>
      <c r="Y50" s="35"/>
      <c r="Z50" s="35"/>
      <c r="AA50" s="38"/>
      <c r="AB50" s="35"/>
      <c r="AC50" s="35"/>
      <c r="AD50" s="35"/>
      <c r="AE50" s="35"/>
      <c r="AF50" s="38"/>
      <c r="AG50" s="35"/>
      <c r="AH50" s="35"/>
      <c r="AI50" s="35"/>
      <c r="AJ50" s="35"/>
      <c r="AK50" s="38"/>
      <c r="AL50" s="36" t="str">
        <f t="shared" si="0"/>
        <v xml:space="preserve"> </v>
      </c>
      <c r="AM50" s="36" t="str">
        <f t="shared" si="1"/>
        <v xml:space="preserve"> </v>
      </c>
      <c r="AN50" s="36" t="str">
        <f t="shared" si="2"/>
        <v xml:space="preserve"> </v>
      </c>
      <c r="AO50" s="36" t="str">
        <f t="shared" si="3"/>
        <v xml:space="preserve"> </v>
      </c>
      <c r="AP50" s="36" t="str">
        <f t="shared" si="4"/>
        <v xml:space="preserve"> </v>
      </c>
      <c r="AQ50" s="36" t="str">
        <f t="shared" si="5"/>
        <v xml:space="preserve"> </v>
      </c>
      <c r="AR50" s="36" t="str">
        <f t="shared" si="6"/>
        <v xml:space="preserve"> </v>
      </c>
      <c r="AS50" s="39"/>
    </row>
    <row r="51" spans="1:45" ht="14.1" customHeight="1" x14ac:dyDescent="0.25">
      <c r="A51" s="12">
        <f t="shared" si="7"/>
        <v>44</v>
      </c>
      <c r="B51" s="87" t="str">
        <f>IFERROR(VLOOKUP($AX$1&amp;A51,'1ABCD'!$C$2:$D$887,2,0),"")</f>
        <v/>
      </c>
      <c r="C51" s="35"/>
      <c r="D51" s="35"/>
      <c r="E51" s="35"/>
      <c r="F51" s="35"/>
      <c r="G51" s="38"/>
      <c r="H51" s="35"/>
      <c r="I51" s="35"/>
      <c r="J51" s="35"/>
      <c r="K51" s="35"/>
      <c r="L51" s="38"/>
      <c r="M51" s="35"/>
      <c r="N51" s="35"/>
      <c r="O51" s="35"/>
      <c r="P51" s="35"/>
      <c r="Q51" s="38"/>
      <c r="R51" s="35"/>
      <c r="S51" s="35"/>
      <c r="T51" s="35"/>
      <c r="U51" s="35"/>
      <c r="V51" s="38"/>
      <c r="W51" s="35"/>
      <c r="X51" s="35"/>
      <c r="Y51" s="35"/>
      <c r="Z51" s="35"/>
      <c r="AA51" s="38"/>
      <c r="AB51" s="35"/>
      <c r="AC51" s="35"/>
      <c r="AD51" s="35"/>
      <c r="AE51" s="35"/>
      <c r="AF51" s="38"/>
      <c r="AG51" s="35"/>
      <c r="AH51" s="35"/>
      <c r="AI51" s="35"/>
      <c r="AJ51" s="35"/>
      <c r="AK51" s="38"/>
      <c r="AL51" s="36" t="str">
        <f t="shared" si="0"/>
        <v xml:space="preserve"> </v>
      </c>
      <c r="AM51" s="36" t="str">
        <f t="shared" si="1"/>
        <v xml:space="preserve"> </v>
      </c>
      <c r="AN51" s="36" t="str">
        <f t="shared" si="2"/>
        <v xml:space="preserve"> </v>
      </c>
      <c r="AO51" s="36" t="str">
        <f t="shared" si="3"/>
        <v xml:space="preserve"> </v>
      </c>
      <c r="AP51" s="36" t="str">
        <f t="shared" si="4"/>
        <v xml:space="preserve"> </v>
      </c>
      <c r="AQ51" s="36" t="str">
        <f t="shared" si="5"/>
        <v xml:space="preserve"> </v>
      </c>
      <c r="AR51" s="36" t="str">
        <f t="shared" si="6"/>
        <v xml:space="preserve"> </v>
      </c>
      <c r="AS51" s="39"/>
    </row>
    <row r="52" spans="1:45" ht="14.1" customHeight="1" x14ac:dyDescent="0.25">
      <c r="A52" s="12">
        <f t="shared" si="7"/>
        <v>45</v>
      </c>
      <c r="B52" s="87" t="str">
        <f>IFERROR(VLOOKUP($AX$1&amp;A52,'1ABCD'!$C$2:$D$887,2,0),"")</f>
        <v/>
      </c>
      <c r="C52" s="35"/>
      <c r="D52" s="35"/>
      <c r="E52" s="35"/>
      <c r="F52" s="35"/>
      <c r="G52" s="38"/>
      <c r="H52" s="35"/>
      <c r="I52" s="35"/>
      <c r="J52" s="35"/>
      <c r="K52" s="35"/>
      <c r="L52" s="38"/>
      <c r="M52" s="35"/>
      <c r="N52" s="35"/>
      <c r="O52" s="35"/>
      <c r="P52" s="35"/>
      <c r="Q52" s="38"/>
      <c r="R52" s="35"/>
      <c r="S52" s="35"/>
      <c r="T52" s="35"/>
      <c r="U52" s="35"/>
      <c r="V52" s="38"/>
      <c r="W52" s="35"/>
      <c r="X52" s="35"/>
      <c r="Y52" s="35"/>
      <c r="Z52" s="35"/>
      <c r="AA52" s="38"/>
      <c r="AB52" s="35"/>
      <c r="AC52" s="35"/>
      <c r="AD52" s="35"/>
      <c r="AE52" s="35"/>
      <c r="AF52" s="38"/>
      <c r="AG52" s="35"/>
      <c r="AH52" s="35"/>
      <c r="AI52" s="35"/>
      <c r="AJ52" s="35"/>
      <c r="AK52" s="38"/>
      <c r="AL52" s="36" t="str">
        <f t="shared" si="0"/>
        <v xml:space="preserve"> </v>
      </c>
      <c r="AM52" s="36" t="str">
        <f t="shared" si="1"/>
        <v xml:space="preserve"> </v>
      </c>
      <c r="AN52" s="36" t="str">
        <f t="shared" si="2"/>
        <v xml:space="preserve"> </v>
      </c>
      <c r="AO52" s="36" t="str">
        <f t="shared" si="3"/>
        <v xml:space="preserve"> </v>
      </c>
      <c r="AP52" s="36" t="str">
        <f t="shared" si="4"/>
        <v xml:space="preserve"> </v>
      </c>
      <c r="AQ52" s="36" t="str">
        <f t="shared" si="5"/>
        <v xml:space="preserve"> </v>
      </c>
      <c r="AR52" s="36" t="str">
        <f t="shared" si="6"/>
        <v xml:space="preserve"> </v>
      </c>
      <c r="AS52" s="39"/>
    </row>
    <row r="53" spans="1:45" s="76" customFormat="1" ht="13.5" customHeight="1" thickBot="1" x14ac:dyDescent="0.3">
      <c r="A53" s="41"/>
      <c r="B53" s="75" t="s">
        <v>916</v>
      </c>
      <c r="Q53" s="77" t="s">
        <v>917</v>
      </c>
      <c r="R53" s="142" t="s">
        <v>918</v>
      </c>
      <c r="S53" s="142"/>
      <c r="V53" s="143" t="s">
        <v>919</v>
      </c>
      <c r="W53" s="143"/>
      <c r="X53" s="143"/>
      <c r="AE53" s="78"/>
    </row>
    <row r="54" spans="1:45" s="76" customFormat="1" ht="15" customHeight="1" thickBot="1" x14ac:dyDescent="0.3">
      <c r="A54" s="43" t="s">
        <v>915</v>
      </c>
      <c r="B54" s="79" t="s">
        <v>920</v>
      </c>
      <c r="C54" s="79"/>
      <c r="D54" s="79"/>
      <c r="E54" s="79"/>
      <c r="F54" s="79"/>
      <c r="G54" s="79"/>
      <c r="H54" s="79"/>
      <c r="I54" s="79"/>
      <c r="P54" s="80" t="s">
        <v>921</v>
      </c>
      <c r="Q54" s="44">
        <f>AX11</f>
        <v>0</v>
      </c>
      <c r="R54" s="144" t="str">
        <f>IF(Q54=0,"",Q54/Q54)</f>
        <v/>
      </c>
      <c r="S54" s="145"/>
      <c r="V54" s="81" t="s">
        <v>917</v>
      </c>
      <c r="W54" s="146" t="s">
        <v>918</v>
      </c>
      <c r="X54" s="147"/>
      <c r="Z54" s="123" t="s">
        <v>922</v>
      </c>
      <c r="AA54" s="124"/>
      <c r="AB54" s="124"/>
      <c r="AC54" s="124"/>
      <c r="AD54" s="125"/>
      <c r="AE54" s="78"/>
    </row>
    <row r="55" spans="1:45" s="76" customFormat="1" x14ac:dyDescent="0.25">
      <c r="A55" s="43" t="s">
        <v>8</v>
      </c>
      <c r="B55" s="79" t="s">
        <v>923</v>
      </c>
      <c r="C55" s="79"/>
      <c r="D55" s="79"/>
      <c r="E55" s="79"/>
      <c r="F55" s="79"/>
      <c r="G55" s="79"/>
      <c r="H55" s="79"/>
      <c r="I55" s="79"/>
      <c r="P55" s="80" t="s">
        <v>924</v>
      </c>
      <c r="Q55" s="45">
        <f>IF(Q54="","",COUNTIF(AS8:AS52,"=AD")+COUNTIF(AS8:AS52,"=A")+COUNTIF(AS8:AS52,"=B")+COUNTIF(AS8:AS52,"=C"))</f>
        <v>0</v>
      </c>
      <c r="R55" s="132" t="str">
        <f>IF(Q55=0,"",Q55/Q54)</f>
        <v/>
      </c>
      <c r="S55" s="133"/>
      <c r="U55" s="82" t="s">
        <v>925</v>
      </c>
      <c r="V55" s="46" t="str">
        <f>IF(Q54="","",IF(COUNTA(AS8:AS52)=0,"",COUNTIF(AS8:AS52,"=AD")))</f>
        <v/>
      </c>
      <c r="W55" s="134" t="str">
        <f>IF(V55="","",V55/Q55)</f>
        <v/>
      </c>
      <c r="X55" s="135"/>
      <c r="Z55" s="126"/>
      <c r="AA55" s="127"/>
      <c r="AB55" s="127"/>
      <c r="AC55" s="127"/>
      <c r="AD55" s="128"/>
      <c r="AE55" s="78"/>
    </row>
    <row r="56" spans="1:45" s="76" customFormat="1" ht="15.75" thickBot="1" x14ac:dyDescent="0.3">
      <c r="A56" s="43" t="s">
        <v>9</v>
      </c>
      <c r="B56" s="83" t="s">
        <v>926</v>
      </c>
      <c r="P56" s="80" t="s">
        <v>927</v>
      </c>
      <c r="Q56" s="47">
        <f>IF(Q54="","",IF(Q55="","",Q54-Q55))</f>
        <v>0</v>
      </c>
      <c r="R56" s="136" t="str">
        <f>IF(Q56=0,"",Q56/Q54)</f>
        <v/>
      </c>
      <c r="S56" s="137"/>
      <c r="U56" s="82" t="s">
        <v>928</v>
      </c>
      <c r="V56" s="45" t="str">
        <f>IF(Q54="","",IF(COUNTA(AS8:AS52)=0,"",COUNTIF(AS8:AS52,"=A")))</f>
        <v/>
      </c>
      <c r="W56" s="138" t="str">
        <f>IF(V56="","",V56/Q55)</f>
        <v/>
      </c>
      <c r="X56" s="139"/>
      <c r="Z56" s="126"/>
      <c r="AA56" s="127"/>
      <c r="AB56" s="127"/>
      <c r="AC56" s="127"/>
      <c r="AD56" s="128"/>
      <c r="AE56" s="78"/>
    </row>
    <row r="57" spans="1:45" s="76" customFormat="1" x14ac:dyDescent="0.25">
      <c r="A57" s="43" t="s">
        <v>10</v>
      </c>
      <c r="B57" s="83" t="s">
        <v>929</v>
      </c>
      <c r="U57" s="82" t="s">
        <v>930</v>
      </c>
      <c r="V57" s="45" t="str">
        <f>IF(Q54="","",IF(COUNTA(AS8:AS52)=0,"",COUNTIF(AS8:AS52,"=B")))</f>
        <v/>
      </c>
      <c r="W57" s="138" t="str">
        <f>IF(V57="","",V57/Q55)</f>
        <v/>
      </c>
      <c r="X57" s="139"/>
      <c r="Z57" s="129"/>
      <c r="AA57" s="130"/>
      <c r="AB57" s="130"/>
      <c r="AC57" s="130"/>
      <c r="AD57" s="131"/>
      <c r="AE57" s="78"/>
    </row>
    <row r="58" spans="1:45" s="76" customFormat="1" ht="15.75" thickBot="1" x14ac:dyDescent="0.3">
      <c r="A58" s="84"/>
      <c r="B58" s="83"/>
      <c r="U58" s="82" t="s">
        <v>931</v>
      </c>
      <c r="V58" s="47" t="str">
        <f>IF(Q54="","",IF(COUNTA(AS8:AS52)=0,"",COUNTIF(AS8:AS52,"=C")))</f>
        <v/>
      </c>
      <c r="W58" s="140" t="str">
        <f>IF(V58="","",V58/Q55)</f>
        <v/>
      </c>
      <c r="X58" s="141"/>
      <c r="AA58" s="85"/>
      <c r="AB58" s="85"/>
      <c r="AC58" s="85"/>
      <c r="AD58" s="85"/>
      <c r="AE58" s="78"/>
    </row>
  </sheetData>
  <sheetProtection algorithmName="SHA-512" hashValue="IY3EF4MEQNGUFa9sMjXyBhNBOAX66wozbuhLHzgwbuha9l9fmw/y849TCG5jP/foOXlE/K2oM2+Q+TzFi5auag==" saltValue="BvwStcx50PtymQXG9F2cbQ==" spinCount="100000" sheet="1" objects="1" scenarios="1"/>
  <dataConsolidate/>
  <mergeCells count="45">
    <mergeCell ref="W58:X58"/>
    <mergeCell ref="R53:S53"/>
    <mergeCell ref="V53:X53"/>
    <mergeCell ref="R54:S54"/>
    <mergeCell ref="W54:X54"/>
    <mergeCell ref="Z54:AD57"/>
    <mergeCell ref="R55:S55"/>
    <mergeCell ref="W55:X55"/>
    <mergeCell ref="R56:S56"/>
    <mergeCell ref="W56:X56"/>
    <mergeCell ref="W57:X57"/>
    <mergeCell ref="I3:K3"/>
    <mergeCell ref="E3:G3"/>
    <mergeCell ref="C1:AS1"/>
    <mergeCell ref="C3:D3"/>
    <mergeCell ref="AQ4:AQ7"/>
    <mergeCell ref="AR4:AR7"/>
    <mergeCell ref="AS4:AS7"/>
    <mergeCell ref="AL4:AL7"/>
    <mergeCell ref="AN4:AN7"/>
    <mergeCell ref="M4:P6"/>
    <mergeCell ref="Q4:Q7"/>
    <mergeCell ref="AM4:AM7"/>
    <mergeCell ref="W4:Z6"/>
    <mergeCell ref="AA4:AA7"/>
    <mergeCell ref="R4:U6"/>
    <mergeCell ref="V4:V7"/>
    <mergeCell ref="A4:A7"/>
    <mergeCell ref="B4:B7"/>
    <mergeCell ref="G4:G7"/>
    <mergeCell ref="L4:L7"/>
    <mergeCell ref="H4:K6"/>
    <mergeCell ref="C4:F6"/>
    <mergeCell ref="AK4:AK7"/>
    <mergeCell ref="AO4:AO7"/>
    <mergeCell ref="AP4:AP7"/>
    <mergeCell ref="L2:N2"/>
    <mergeCell ref="AB4:AE6"/>
    <mergeCell ref="U3:W3"/>
    <mergeCell ref="P2:AG2"/>
    <mergeCell ref="AF4:AF7"/>
    <mergeCell ref="AG4:AJ6"/>
    <mergeCell ref="N3:O3"/>
    <mergeCell ref="Q3:S3"/>
    <mergeCell ref="X3:AH3"/>
  </mergeCells>
  <conditionalFormatting sqref="C4:F6 H4:K6 M4:P6 R4:U6 W4:Z6">
    <cfRule type="cellIs" dxfId="76" priority="23" operator="equal">
      <formula>0</formula>
    </cfRule>
  </conditionalFormatting>
  <conditionalFormatting sqref="AN4:AN7 AQ4:AR7">
    <cfRule type="cellIs" dxfId="75" priority="22" operator="equal">
      <formula>0</formula>
    </cfRule>
  </conditionalFormatting>
  <conditionalFormatting sqref="C10:AA52 G8:AA9 AL8:AS52">
    <cfRule type="cellIs" dxfId="74" priority="20" operator="lessThan">
      <formula>11</formula>
    </cfRule>
    <cfRule type="cellIs" dxfId="73" priority="21" operator="greaterThan">
      <formula>11</formula>
    </cfRule>
  </conditionalFormatting>
  <conditionalFormatting sqref="AB4:AE6">
    <cfRule type="cellIs" dxfId="72" priority="19" operator="equal">
      <formula>0</formula>
    </cfRule>
  </conditionalFormatting>
  <conditionalFormatting sqref="AB8:AF52">
    <cfRule type="cellIs" dxfId="71" priority="17" operator="lessThan">
      <formula>11</formula>
    </cfRule>
    <cfRule type="cellIs" dxfId="70" priority="18" operator="greaterThan">
      <formula>11</formula>
    </cfRule>
  </conditionalFormatting>
  <conditionalFormatting sqref="AG4:AJ6">
    <cfRule type="cellIs" dxfId="69" priority="16" operator="equal">
      <formula>0</formula>
    </cfRule>
  </conditionalFormatting>
  <conditionalFormatting sqref="AG8:AK52">
    <cfRule type="cellIs" dxfId="68" priority="14" operator="lessThan">
      <formula>11</formula>
    </cfRule>
    <cfRule type="cellIs" dxfId="67" priority="15" operator="greaterThan">
      <formula>11</formula>
    </cfRule>
  </conditionalFormatting>
  <conditionalFormatting sqref="AP4:AP7">
    <cfRule type="cellIs" dxfId="66" priority="13" operator="equal">
      <formula>0</formula>
    </cfRule>
  </conditionalFormatting>
  <conditionalFormatting sqref="AO8:AP52">
    <cfRule type="cellIs" dxfId="65" priority="11" operator="lessThan">
      <formula>11</formula>
    </cfRule>
    <cfRule type="cellIs" dxfId="64" priority="12" operator="greaterThan">
      <formula>11</formula>
    </cfRule>
  </conditionalFormatting>
  <conditionalFormatting sqref="C10:AS52 G8:AS9 AL9:AR52">
    <cfRule type="cellIs" dxfId="63" priority="8" operator="equal">
      <formula>"C"</formula>
    </cfRule>
    <cfRule type="cellIs" dxfId="62" priority="9" operator="equal">
      <formula>"B"</formula>
    </cfRule>
    <cfRule type="cellIs" dxfId="61" priority="10" operator="equal">
      <formula>"A"</formula>
    </cfRule>
  </conditionalFormatting>
  <conditionalFormatting sqref="AO4:AO7">
    <cfRule type="cellIs" dxfId="60" priority="7" operator="equal">
      <formula>0</formula>
    </cfRule>
  </conditionalFormatting>
  <conditionalFormatting sqref="G8">
    <cfRule type="containsText" priority="6" operator="containsText" text="AD,A,B,C">
      <formula>NOT(ISERROR(SEARCH("AD,A,B,C",G8)))</formula>
    </cfRule>
  </conditionalFormatting>
  <conditionalFormatting sqref="C10:F19">
    <cfRule type="uniqueValues" priority="4"/>
  </conditionalFormatting>
  <conditionalFormatting sqref="H8:K52 M8:P52 R8:U52 W8:Z52 AB8:AE52 AG8:AJ52">
    <cfRule type="cellIs" dxfId="59" priority="1" operator="equal">
      <formula>"C"</formula>
    </cfRule>
  </conditionalFormatting>
  <printOptions horizontalCentered="1"/>
  <pageMargins left="0.19685039370078741" right="0.19685039370078741" top="0.31496062992125984" bottom="0.31496062992125984" header="0.31496062992125984" footer="0.31496062992125984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Datos!$C$1:$C$6</xm:f>
          </x14:formula1>
          <xm:sqref>P3</xm:sqref>
        </x14:dataValidation>
        <x14:dataValidation type="list" allowBlank="1" showInputMessage="1" showErrorMessage="1">
          <x14:formula1>
            <xm:f>Datos!$A$1:$A$3</xm:f>
          </x14:formula1>
          <xm:sqref>T3</xm:sqref>
        </x14:dataValidation>
        <x14:dataValidation type="list" allowBlank="1" showDropDown="1" showInputMessage="1" showErrorMessage="1" errorTitle="Disculpa..." error="Debes escribir sólo: AD, A, B o C...">
          <x14:formula1>
            <xm:f>Datos!$G$2:$G$5</xm:f>
          </x14:formula1>
          <xm:sqref>AS8:AS52 C8:AK52</xm:sqref>
        </x14:dataValidation>
        <x14:dataValidation type="list" allowBlank="1" showInputMessage="1" showErrorMessage="1">
          <x14:formula1>
            <xm:f>Datos!$F$1:$F$22</xm:f>
          </x14:formula1>
          <xm:sqref>P2:AG2</xm:sqref>
        </x14:dataValidation>
        <x14:dataValidation type="list" allowBlank="1" showInputMessage="1" showErrorMessage="1">
          <x14:formula1>
            <xm:f>Datos!$E$1:$E$58</xm:f>
          </x14:formula1>
          <xm:sqref>X3:AH3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AF31"/>
  <sheetViews>
    <sheetView workbookViewId="0"/>
  </sheetViews>
  <sheetFormatPr baseColWidth="10" defaultRowHeight="15" x14ac:dyDescent="0.25"/>
  <cols>
    <col min="1" max="1" width="3.7109375" customWidth="1"/>
    <col min="2" max="2" width="36.7109375" customWidth="1"/>
    <col min="3" max="30" width="3.7109375" customWidth="1"/>
  </cols>
  <sheetData>
    <row r="1" spans="1:32" ht="15.75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1"/>
      <c r="AF1" s="61"/>
    </row>
    <row r="2" spans="1:32" ht="15.75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1"/>
      <c r="AF2" s="61"/>
    </row>
    <row r="3" spans="1:32" ht="15.7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1"/>
      <c r="AF3" s="61"/>
    </row>
    <row r="4" spans="1:32" ht="15.75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1"/>
      <c r="AF4" s="61"/>
    </row>
    <row r="5" spans="1:32" ht="26.25" x14ac:dyDescent="0.25">
      <c r="A5" s="151" t="s">
        <v>932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</row>
    <row r="6" spans="1:32" ht="9.9499999999999993" customHeight="1" x14ac:dyDescent="0.25">
      <c r="A6" s="63" t="s">
        <v>933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1"/>
      <c r="AF6" s="61"/>
    </row>
    <row r="7" spans="1:32" ht="23.25" x14ac:dyDescent="0.25">
      <c r="A7" s="63"/>
      <c r="B7" s="63"/>
      <c r="C7" s="150" t="s">
        <v>936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63"/>
      <c r="AB7" s="63"/>
      <c r="AC7" s="63"/>
      <c r="AD7" s="63"/>
      <c r="AE7" s="61"/>
      <c r="AF7" s="61"/>
    </row>
    <row r="8" spans="1:32" ht="18.75" x14ac:dyDescent="0.25">
      <c r="A8" s="63"/>
      <c r="B8" s="63"/>
      <c r="C8" s="63"/>
      <c r="D8" s="72"/>
      <c r="E8" s="72"/>
      <c r="F8" s="72"/>
      <c r="G8" s="72"/>
      <c r="H8" s="72"/>
      <c r="I8" s="72"/>
      <c r="J8" s="51"/>
      <c r="K8" s="51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1"/>
      <c r="AF8" s="61"/>
    </row>
    <row r="9" spans="1:32" ht="15.75" x14ac:dyDescent="0.25">
      <c r="A9" s="63"/>
      <c r="B9" s="52" t="s">
        <v>80</v>
      </c>
      <c r="C9" s="152" t="str">
        <f>IF('Registro Auxiliar_1'!P3=1,"PRIMERO",IF('Registro Auxiliar_1'!P3=2,"SEGUNDO",IF('Registro Auxiliar_1'!P3=3,"TERCERO",IF('Registro Auxiliar_1'!P3=4,"CUARTO",IF('Registro Auxiliar_1'!P3=5,"QUINTO","SEXTO")))))</f>
        <v>SEXTO</v>
      </c>
      <c r="D9" s="152"/>
      <c r="E9" s="152"/>
      <c r="F9" s="152"/>
      <c r="G9" s="53"/>
      <c r="H9" s="54"/>
      <c r="I9" s="149" t="s">
        <v>4</v>
      </c>
      <c r="J9" s="149"/>
      <c r="K9" s="149"/>
      <c r="L9" s="152">
        <f>'Registro Auxiliar_1'!T3</f>
        <v>0</v>
      </c>
      <c r="M9" s="152"/>
      <c r="N9" s="152"/>
      <c r="O9" s="54"/>
      <c r="P9" s="149" t="s">
        <v>2</v>
      </c>
      <c r="Q9" s="149"/>
      <c r="R9" s="149"/>
      <c r="S9" s="152" t="s">
        <v>79</v>
      </c>
      <c r="T9" s="152"/>
      <c r="U9" s="152"/>
      <c r="V9" s="152"/>
      <c r="W9" s="152"/>
      <c r="X9" s="63"/>
      <c r="Y9" s="63"/>
      <c r="Z9" s="63"/>
      <c r="AA9" s="63"/>
      <c r="AB9" s="63"/>
      <c r="AC9" s="63"/>
      <c r="AD9" s="63"/>
      <c r="AE9" s="61"/>
      <c r="AF9" s="61"/>
    </row>
    <row r="10" spans="1:32" ht="9.9499999999999993" customHeight="1" x14ac:dyDescent="0.25">
      <c r="A10" s="63"/>
      <c r="B10" s="63"/>
      <c r="C10" s="63"/>
      <c r="D10" s="72"/>
      <c r="E10" s="72"/>
      <c r="F10" s="72"/>
      <c r="G10" s="72"/>
      <c r="H10" s="72"/>
      <c r="I10" s="72"/>
      <c r="J10" s="51"/>
      <c r="K10" s="51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1"/>
      <c r="AF10" s="61"/>
    </row>
    <row r="11" spans="1:32" ht="15.75" x14ac:dyDescent="0.25">
      <c r="A11" s="63"/>
      <c r="B11" s="52" t="s">
        <v>63</v>
      </c>
      <c r="C11" s="148">
        <f>'Registro Auxiliar_1'!P2</f>
        <v>0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9" t="s">
        <v>6</v>
      </c>
      <c r="Q11" s="149"/>
      <c r="R11" s="149"/>
      <c r="S11" s="148">
        <f>'Registro Auxiliar_1'!X3</f>
        <v>0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61"/>
      <c r="AF11" s="61"/>
    </row>
    <row r="12" spans="1:32" ht="18.75" x14ac:dyDescent="0.25">
      <c r="A12" s="63"/>
      <c r="B12" s="63"/>
      <c r="C12" s="63"/>
      <c r="D12" s="72"/>
      <c r="E12" s="72"/>
      <c r="F12" s="72"/>
      <c r="G12" s="72"/>
      <c r="H12" s="72"/>
      <c r="I12" s="72"/>
      <c r="J12" s="51"/>
      <c r="K12" s="51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1"/>
      <c r="AF12" s="61"/>
    </row>
    <row r="13" spans="1:32" ht="18.75" x14ac:dyDescent="0.25">
      <c r="A13" s="24"/>
      <c r="B13" s="24"/>
      <c r="C13" s="24"/>
      <c r="D13" s="50"/>
      <c r="E13" s="50"/>
      <c r="F13" s="50"/>
      <c r="G13" s="50"/>
      <c r="H13" s="50"/>
      <c r="I13" s="50"/>
      <c r="J13" s="51"/>
      <c r="K13" s="51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1:32" ht="18.75" x14ac:dyDescent="0.25">
      <c r="A14" s="24"/>
      <c r="B14" s="24"/>
      <c r="C14" s="24"/>
      <c r="D14" s="50"/>
      <c r="E14" s="50"/>
      <c r="F14" s="50"/>
      <c r="G14" s="50"/>
      <c r="H14" s="50"/>
      <c r="I14" s="50"/>
      <c r="J14" s="51"/>
      <c r="K14" s="51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1:32" ht="18.75" x14ac:dyDescent="0.25">
      <c r="A15" s="24"/>
      <c r="B15" s="24"/>
      <c r="C15" s="24"/>
      <c r="D15" s="50"/>
      <c r="E15" s="50"/>
      <c r="F15" s="50"/>
      <c r="G15" s="50"/>
      <c r="H15" s="50"/>
      <c r="I15" s="50"/>
      <c r="J15" s="51"/>
      <c r="K15" s="51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32" ht="18.75" x14ac:dyDescent="0.25">
      <c r="A16" s="24"/>
      <c r="B16" s="24"/>
      <c r="C16" s="24"/>
      <c r="D16" s="50"/>
      <c r="E16" s="50"/>
      <c r="F16" s="50"/>
      <c r="G16" s="50"/>
      <c r="H16" s="50"/>
      <c r="I16" s="50"/>
      <c r="J16" s="51"/>
      <c r="K16" s="51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30" ht="18.75" x14ac:dyDescent="0.25">
      <c r="A17" s="24"/>
      <c r="B17" s="24"/>
      <c r="C17" s="24"/>
      <c r="D17" s="50"/>
      <c r="E17" s="50"/>
      <c r="F17" s="50"/>
      <c r="G17" s="50"/>
      <c r="H17" s="50"/>
      <c r="I17" s="50"/>
      <c r="J17" s="51"/>
      <c r="K17" s="51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1:30" ht="18.75" x14ac:dyDescent="0.25">
      <c r="A18" s="24"/>
      <c r="B18" s="24"/>
      <c r="C18" s="24"/>
      <c r="D18" s="50"/>
      <c r="E18" s="50"/>
      <c r="F18" s="50"/>
      <c r="G18" s="50"/>
      <c r="H18" s="50"/>
      <c r="I18" s="50"/>
      <c r="J18" s="51"/>
      <c r="K18" s="51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ht="18.75" x14ac:dyDescent="0.25">
      <c r="A19" s="24"/>
      <c r="B19" s="24"/>
      <c r="C19" s="24"/>
      <c r="D19" s="50"/>
      <c r="E19" s="50"/>
      <c r="F19" s="50"/>
      <c r="G19" s="50"/>
      <c r="H19" s="50"/>
      <c r="I19" s="50"/>
      <c r="J19" s="51"/>
      <c r="K19" s="51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ht="18.75" x14ac:dyDescent="0.25">
      <c r="A20" s="24"/>
      <c r="B20" s="24"/>
      <c r="C20" s="24"/>
      <c r="D20" s="50"/>
      <c r="E20" s="50"/>
      <c r="F20" s="50"/>
      <c r="G20" s="50"/>
      <c r="H20" s="50"/>
      <c r="I20" s="50"/>
      <c r="J20" s="51"/>
      <c r="K20" s="51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1:30" ht="18.75" x14ac:dyDescent="0.25">
      <c r="A21" s="24"/>
      <c r="B21" s="24"/>
      <c r="C21" s="24"/>
      <c r="D21" s="50"/>
      <c r="E21" s="50"/>
      <c r="F21" s="50"/>
      <c r="G21" s="50"/>
      <c r="H21" s="50"/>
      <c r="I21" s="50"/>
      <c r="J21" s="51"/>
      <c r="K21" s="51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ht="18.75" x14ac:dyDescent="0.25">
      <c r="A22" s="24"/>
      <c r="B22" s="24"/>
      <c r="C22" s="24"/>
      <c r="D22" s="50"/>
      <c r="E22" s="50"/>
      <c r="F22" s="50"/>
      <c r="G22" s="50"/>
      <c r="H22" s="50"/>
      <c r="I22" s="50"/>
      <c r="J22" s="51"/>
      <c r="K22" s="51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ht="18.75" x14ac:dyDescent="0.25">
      <c r="A23" s="24"/>
      <c r="B23" s="24"/>
      <c r="C23" s="24"/>
      <c r="D23" s="50"/>
      <c r="E23" s="50"/>
      <c r="F23" s="50"/>
      <c r="G23" s="50"/>
      <c r="H23" s="50"/>
      <c r="I23" s="50"/>
      <c r="J23" s="51"/>
      <c r="K23" s="51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1:30" ht="18.75" x14ac:dyDescent="0.25">
      <c r="A24" s="24"/>
      <c r="B24" s="24"/>
      <c r="C24" s="24"/>
      <c r="D24" s="50"/>
      <c r="E24" s="50"/>
      <c r="F24" s="50"/>
      <c r="G24" s="50"/>
      <c r="H24" s="50"/>
      <c r="I24" s="50"/>
      <c r="J24" s="51"/>
      <c r="K24" s="51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ht="18.75" x14ac:dyDescent="0.25">
      <c r="A25" s="24"/>
      <c r="B25" s="24"/>
      <c r="C25" s="24"/>
      <c r="D25" s="50"/>
      <c r="E25" s="50"/>
      <c r="F25" s="50"/>
      <c r="G25" s="50"/>
      <c r="H25" s="50"/>
      <c r="I25" s="50"/>
      <c r="J25" s="51"/>
      <c r="K25" s="51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ht="18.75" x14ac:dyDescent="0.25">
      <c r="A26" s="24"/>
      <c r="B26" s="24"/>
      <c r="C26" s="24"/>
      <c r="D26" s="50"/>
      <c r="E26" s="50"/>
      <c r="F26" s="50"/>
      <c r="G26" s="50"/>
      <c r="H26" s="50"/>
      <c r="I26" s="50"/>
      <c r="J26" s="51"/>
      <c r="K26" s="5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ht="18.75" x14ac:dyDescent="0.25">
      <c r="A27" s="24"/>
      <c r="B27" s="24"/>
      <c r="C27" s="24"/>
      <c r="D27" s="50"/>
      <c r="E27" s="50"/>
      <c r="F27" s="50"/>
      <c r="G27" s="50"/>
      <c r="H27" s="50"/>
      <c r="I27" s="50"/>
      <c r="J27" s="51"/>
      <c r="K27" s="5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ht="18.75" x14ac:dyDescent="0.25">
      <c r="A28" s="24"/>
      <c r="B28" s="24"/>
      <c r="C28" s="24"/>
      <c r="D28" s="50"/>
      <c r="E28" s="50"/>
      <c r="F28" s="50"/>
      <c r="G28" s="50"/>
      <c r="H28" s="50"/>
      <c r="I28" s="50"/>
      <c r="J28" s="51"/>
      <c r="K28" s="51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ht="18.75" x14ac:dyDescent="0.25">
      <c r="A29" s="24"/>
      <c r="B29" s="24"/>
      <c r="C29" s="24"/>
      <c r="D29" s="50"/>
      <c r="E29" s="50"/>
      <c r="F29" s="50"/>
      <c r="G29" s="50"/>
      <c r="H29" s="50"/>
      <c r="I29" s="50"/>
      <c r="J29" s="51"/>
      <c r="K29" s="51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ht="18.75" x14ac:dyDescent="0.25">
      <c r="A30" s="24"/>
      <c r="B30" s="24"/>
      <c r="C30" s="24"/>
      <c r="D30" s="50"/>
      <c r="E30" s="50"/>
      <c r="F30" s="50"/>
      <c r="G30" s="50"/>
      <c r="H30" s="50"/>
      <c r="I30" s="50"/>
      <c r="J30" s="51"/>
      <c r="K30" s="51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ht="18.75" x14ac:dyDescent="0.25">
      <c r="A31" s="24"/>
      <c r="B31" s="24"/>
      <c r="C31" s="24"/>
      <c r="D31" s="50"/>
      <c r="E31" s="50"/>
      <c r="F31" s="50"/>
      <c r="G31" s="50"/>
      <c r="H31" s="50"/>
      <c r="I31" s="50"/>
      <c r="J31" s="51"/>
      <c r="K31" s="51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</sheetData>
  <sheetProtection algorithmName="SHA-512" hashValue="yZu4paRHUa/waL84le+X1J8WXYnb5hoPMGyMyGyCHY5OCfKgj0/XbQ2IS5B3XMTd4MP4luHAe+BMbFcnlnVZMQ==" saltValue="63rWfphfRtOGnbXnEIyTZw==" spinCount="100000" sheet="1" objects="1" scenarios="1"/>
  <mergeCells count="10">
    <mergeCell ref="C11:O11"/>
    <mergeCell ref="P11:R11"/>
    <mergeCell ref="S11:AD11"/>
    <mergeCell ref="A5:AF5"/>
    <mergeCell ref="C7:Z7"/>
    <mergeCell ref="C9:F9"/>
    <mergeCell ref="I9:K9"/>
    <mergeCell ref="L9:N9"/>
    <mergeCell ref="P9:R9"/>
    <mergeCell ref="S9:W9"/>
  </mergeCells>
  <pageMargins left="0.7" right="0.7" top="0.75" bottom="0.75" header="0.3" footer="0.3"/>
  <pageSetup paperSize="9" scale="79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J58"/>
  <sheetViews>
    <sheetView workbookViewId="0">
      <selection sqref="A1:J1"/>
    </sheetView>
  </sheetViews>
  <sheetFormatPr baseColWidth="10" defaultRowHeight="15" x14ac:dyDescent="0.25"/>
  <cols>
    <col min="1" max="1" width="8.7109375" style="1" customWidth="1"/>
    <col min="2" max="2" width="53.42578125" customWidth="1"/>
    <col min="3" max="9" width="8.7109375" style="1" customWidth="1"/>
    <col min="10" max="10" width="12.7109375" customWidth="1"/>
  </cols>
  <sheetData>
    <row r="1" spans="1:10" ht="33.75" x14ac:dyDescent="0.25">
      <c r="A1" s="163" t="s">
        <v>64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9.9499999999999993" customHeight="1" x14ac:dyDescent="0.25">
      <c r="A2" s="56"/>
      <c r="B2" s="61"/>
      <c r="C2" s="56"/>
      <c r="D2" s="56"/>
      <c r="E2" s="56"/>
      <c r="F2" s="56"/>
      <c r="G2" s="56"/>
      <c r="H2" s="56"/>
      <c r="I2" s="56"/>
      <c r="J2" s="61"/>
    </row>
    <row r="3" spans="1:10" ht="15.75" x14ac:dyDescent="0.25">
      <c r="A3" s="62" t="s">
        <v>78</v>
      </c>
      <c r="B3" s="63"/>
      <c r="C3" s="64" t="s">
        <v>65</v>
      </c>
      <c r="D3" s="166">
        <f ca="1">NOW()</f>
        <v>42908.700106249998</v>
      </c>
      <c r="E3" s="166"/>
      <c r="F3" s="166"/>
      <c r="G3" s="166"/>
      <c r="H3" s="65"/>
      <c r="I3" s="65"/>
      <c r="J3" s="63"/>
    </row>
    <row r="4" spans="1:10" ht="15.75" x14ac:dyDescent="0.25">
      <c r="A4" s="62" t="s">
        <v>67</v>
      </c>
      <c r="B4" s="63">
        <f>'Registro Auxiliar_1'!X3</f>
        <v>0</v>
      </c>
      <c r="C4" s="64" t="s">
        <v>66</v>
      </c>
      <c r="D4" s="164">
        <f ca="1">NOW()</f>
        <v>42908.700106249998</v>
      </c>
      <c r="E4" s="164"/>
      <c r="F4" s="164"/>
      <c r="G4" s="66"/>
      <c r="H4" s="66"/>
      <c r="I4" s="66"/>
      <c r="J4" s="63"/>
    </row>
    <row r="5" spans="1:10" ht="5.0999999999999996" customHeight="1" x14ac:dyDescent="0.25">
      <c r="A5" s="67"/>
      <c r="B5" s="63"/>
      <c r="C5" s="68"/>
      <c r="D5" s="68"/>
      <c r="E5" s="68"/>
      <c r="F5" s="68"/>
      <c r="G5" s="68"/>
      <c r="H5" s="68"/>
      <c r="I5" s="68"/>
      <c r="J5" s="63"/>
    </row>
    <row r="6" spans="1:10" ht="15.75" x14ac:dyDescent="0.25">
      <c r="A6" s="69" t="s">
        <v>68</v>
      </c>
      <c r="B6" s="67" t="str">
        <f>IF('Registro Auxiliar_3'!L3="I","PRIMER TRIMESTRE",IF('Registro Auxiliar_3'!L3="II","SEGUNDO TRIMESTRE","TERCER TRIMESTRE"))</f>
        <v>TERCER TRIMESTRE</v>
      </c>
      <c r="C6" s="64" t="s">
        <v>71</v>
      </c>
      <c r="D6" s="165">
        <f>'Registro Auxiliar_1'!P2</f>
        <v>0</v>
      </c>
      <c r="E6" s="165"/>
      <c r="F6" s="165"/>
      <c r="G6" s="165"/>
      <c r="H6" s="165"/>
      <c r="I6" s="165"/>
      <c r="J6" s="165"/>
    </row>
    <row r="7" spans="1:10" ht="15.75" x14ac:dyDescent="0.25">
      <c r="A7" s="69" t="s">
        <v>69</v>
      </c>
      <c r="B7" s="53" t="str">
        <f>IF('Registro Auxiliar_1'!P3=1,"PRIMERO",IF('Registro Auxiliar_1'!P3=2,"SEGUNDO",IF('Registro Auxiliar_1'!P3=3,"TERCERO",IF('Registro Auxiliar_1'!P3=4,"CUARTO",IF('Registro Auxiliar_1'!P3=5,"QUINTO","SEXTO")))))</f>
        <v>SEXTO</v>
      </c>
      <c r="C7" s="68"/>
      <c r="D7" s="68"/>
      <c r="E7" s="68"/>
      <c r="F7" s="68"/>
      <c r="G7" s="68"/>
      <c r="H7" s="68"/>
      <c r="I7" s="68"/>
      <c r="J7" s="63"/>
    </row>
    <row r="8" spans="1:10" ht="15.75" x14ac:dyDescent="0.25">
      <c r="A8" s="69" t="s">
        <v>70</v>
      </c>
      <c r="B8" s="67">
        <f>'Registro Auxiliar_1'!T3</f>
        <v>0</v>
      </c>
      <c r="C8" s="64" t="s">
        <v>72</v>
      </c>
      <c r="D8" s="165" t="s">
        <v>73</v>
      </c>
      <c r="E8" s="165"/>
      <c r="F8" s="68"/>
      <c r="G8" s="68"/>
      <c r="H8" s="68"/>
      <c r="I8" s="68"/>
      <c r="J8" s="63"/>
    </row>
    <row r="9" spans="1:10" ht="9.9499999999999993" customHeight="1" x14ac:dyDescent="0.25"/>
    <row r="10" spans="1:10" ht="5.0999999999999996" customHeight="1" x14ac:dyDescent="0.25"/>
    <row r="11" spans="1:10" ht="18.75" x14ac:dyDescent="0.25">
      <c r="A11" s="162" t="s">
        <v>74</v>
      </c>
      <c r="B11" s="162"/>
      <c r="C11" s="162"/>
      <c r="D11" s="162"/>
      <c r="E11" s="162"/>
      <c r="F11" s="162"/>
      <c r="G11" s="162"/>
      <c r="H11" s="162"/>
      <c r="I11" s="162"/>
      <c r="J11" s="162"/>
    </row>
    <row r="12" spans="1:10" x14ac:dyDescent="0.25">
      <c r="A12" s="157" t="s">
        <v>75</v>
      </c>
      <c r="B12" s="160" t="s">
        <v>76</v>
      </c>
      <c r="C12" s="160">
        <v>1</v>
      </c>
      <c r="D12" s="160">
        <v>2</v>
      </c>
      <c r="E12" s="160">
        <v>3</v>
      </c>
      <c r="F12" s="160">
        <v>4</v>
      </c>
      <c r="G12" s="160">
        <v>5</v>
      </c>
      <c r="H12" s="160">
        <v>6</v>
      </c>
      <c r="I12" s="160">
        <v>7</v>
      </c>
      <c r="J12" s="159" t="s">
        <v>77</v>
      </c>
    </row>
    <row r="13" spans="1:10" x14ac:dyDescent="0.25">
      <c r="A13" s="158"/>
      <c r="B13" s="161"/>
      <c r="C13" s="161"/>
      <c r="D13" s="161"/>
      <c r="E13" s="161"/>
      <c r="F13" s="161"/>
      <c r="G13" s="161"/>
      <c r="H13" s="161"/>
      <c r="I13" s="161"/>
      <c r="J13" s="159"/>
    </row>
    <row r="14" spans="1:10" ht="17.100000000000001" customHeight="1" x14ac:dyDescent="0.25">
      <c r="A14" s="25">
        <v>1</v>
      </c>
      <c r="B14" s="86" t="str">
        <f>'Registro Auxiliar_1'!B8</f>
        <v/>
      </c>
      <c r="C14" s="70" t="str">
        <f>IF('Registro Auxiliar_3'!AL8=""," ",'Registro Auxiliar_3'!AL8)</f>
        <v xml:space="preserve"> </v>
      </c>
      <c r="D14" s="70" t="str">
        <f>IF('Registro Auxiliar_3'!AM8=""," ",'Registro Auxiliar_3'!AM8)</f>
        <v xml:space="preserve"> </v>
      </c>
      <c r="E14" s="70" t="str">
        <f>IF('Registro Auxiliar_3'!AN8=""," ",'Registro Auxiliar_3'!AN8)</f>
        <v xml:space="preserve"> </v>
      </c>
      <c r="F14" s="70" t="str">
        <f>IF('Registro Auxiliar_3'!AO8=""," ",'Registro Auxiliar_3'!AO8)</f>
        <v xml:space="preserve"> </v>
      </c>
      <c r="G14" s="70" t="str">
        <f>IF('Registro Auxiliar_3'!AP8=""," ",'Registro Auxiliar_3'!AP8)</f>
        <v xml:space="preserve"> </v>
      </c>
      <c r="H14" s="70" t="str">
        <f>IF('Registro Auxiliar_3'!AQ8=""," ",'Registro Auxiliar_3'!AQ8)</f>
        <v xml:space="preserve"> </v>
      </c>
      <c r="I14" s="70" t="str">
        <f>IF('Registro Auxiliar_3'!AR8=""," ",'Registro Auxiliar_3'!AR8)</f>
        <v xml:space="preserve"> </v>
      </c>
      <c r="J14" s="71" t="str">
        <f>IF('Registro Auxiliar_3'!AS8=""," ",'Registro Auxiliar_3'!AS8)</f>
        <v xml:space="preserve"> </v>
      </c>
    </row>
    <row r="15" spans="1:10" ht="17.100000000000001" customHeight="1" x14ac:dyDescent="0.25">
      <c r="A15" s="25">
        <v>2</v>
      </c>
      <c r="B15" s="86" t="str">
        <f>'Registro Auxiliar_1'!B9</f>
        <v/>
      </c>
      <c r="C15" s="70" t="str">
        <f>IF('Registro Auxiliar_3'!AL9=""," ",'Registro Auxiliar_3'!AL9)</f>
        <v xml:space="preserve"> </v>
      </c>
      <c r="D15" s="70" t="str">
        <f>IF('Registro Auxiliar_3'!AM9=""," ",'Registro Auxiliar_3'!AM9)</f>
        <v xml:space="preserve"> </v>
      </c>
      <c r="E15" s="70" t="str">
        <f>IF('Registro Auxiliar_3'!AN9=""," ",'Registro Auxiliar_3'!AN9)</f>
        <v xml:space="preserve"> </v>
      </c>
      <c r="F15" s="70" t="str">
        <f>IF('Registro Auxiliar_3'!AO9=""," ",'Registro Auxiliar_3'!AO9)</f>
        <v xml:space="preserve"> </v>
      </c>
      <c r="G15" s="70" t="str">
        <f>IF('Registro Auxiliar_3'!AP9=""," ",'Registro Auxiliar_3'!AP9)</f>
        <v xml:space="preserve"> </v>
      </c>
      <c r="H15" s="70" t="str">
        <f>IF('Registro Auxiliar_3'!AQ9=""," ",'Registro Auxiliar_3'!AQ9)</f>
        <v xml:space="preserve"> </v>
      </c>
      <c r="I15" s="70" t="str">
        <f>IF('Registro Auxiliar_3'!AR9=""," ",'Registro Auxiliar_3'!AR9)</f>
        <v xml:space="preserve"> </v>
      </c>
      <c r="J15" s="71" t="str">
        <f>IF('Registro Auxiliar_3'!AS9=""," ",'Registro Auxiliar_3'!AS9)</f>
        <v xml:space="preserve"> </v>
      </c>
    </row>
    <row r="16" spans="1:10" ht="17.100000000000001" customHeight="1" x14ac:dyDescent="0.25">
      <c r="A16" s="25">
        <v>3</v>
      </c>
      <c r="B16" s="86" t="str">
        <f>'Registro Auxiliar_1'!B10</f>
        <v/>
      </c>
      <c r="C16" s="70" t="str">
        <f>IF('Registro Auxiliar_3'!AL10=""," ",'Registro Auxiliar_3'!AL10)</f>
        <v xml:space="preserve"> </v>
      </c>
      <c r="D16" s="70" t="str">
        <f>IF('Registro Auxiliar_3'!AM10=""," ",'Registro Auxiliar_3'!AM10)</f>
        <v xml:space="preserve"> </v>
      </c>
      <c r="E16" s="70" t="str">
        <f>IF('Registro Auxiliar_3'!AN10=""," ",'Registro Auxiliar_3'!AN10)</f>
        <v xml:space="preserve"> </v>
      </c>
      <c r="F16" s="70" t="str">
        <f>IF('Registro Auxiliar_3'!AO10=""," ",'Registro Auxiliar_3'!AO10)</f>
        <v xml:space="preserve"> </v>
      </c>
      <c r="G16" s="70" t="str">
        <f>IF('Registro Auxiliar_3'!AP10=""," ",'Registro Auxiliar_3'!AP10)</f>
        <v xml:space="preserve"> </v>
      </c>
      <c r="H16" s="70" t="str">
        <f>IF('Registro Auxiliar_3'!AQ10=""," ",'Registro Auxiliar_3'!AQ10)</f>
        <v xml:space="preserve"> </v>
      </c>
      <c r="I16" s="70" t="str">
        <f>IF('Registro Auxiliar_3'!AR10=""," ",'Registro Auxiliar_3'!AR10)</f>
        <v xml:space="preserve"> </v>
      </c>
      <c r="J16" s="71" t="str">
        <f>IF('Registro Auxiliar_3'!AS10=""," ",'Registro Auxiliar_3'!AS10)</f>
        <v xml:space="preserve"> </v>
      </c>
    </row>
    <row r="17" spans="1:10" ht="17.100000000000001" customHeight="1" x14ac:dyDescent="0.25">
      <c r="A17" s="25">
        <v>4</v>
      </c>
      <c r="B17" s="86" t="str">
        <f>'Registro Auxiliar_1'!B11</f>
        <v/>
      </c>
      <c r="C17" s="70" t="str">
        <f>IF('Registro Auxiliar_3'!AL11=""," ",'Registro Auxiliar_3'!AL11)</f>
        <v xml:space="preserve"> </v>
      </c>
      <c r="D17" s="70" t="str">
        <f>IF('Registro Auxiliar_3'!AM11=""," ",'Registro Auxiliar_3'!AM11)</f>
        <v xml:space="preserve"> </v>
      </c>
      <c r="E17" s="70" t="str">
        <f>IF('Registro Auxiliar_3'!AN11=""," ",'Registro Auxiliar_3'!AN11)</f>
        <v xml:space="preserve"> </v>
      </c>
      <c r="F17" s="70" t="str">
        <f>IF('Registro Auxiliar_3'!AO11=""," ",'Registro Auxiliar_3'!AO11)</f>
        <v xml:space="preserve"> </v>
      </c>
      <c r="G17" s="70" t="str">
        <f>IF('Registro Auxiliar_3'!AP11=""," ",'Registro Auxiliar_3'!AP11)</f>
        <v xml:space="preserve"> </v>
      </c>
      <c r="H17" s="70" t="str">
        <f>IF('Registro Auxiliar_3'!AQ11=""," ",'Registro Auxiliar_3'!AQ11)</f>
        <v xml:space="preserve"> </v>
      </c>
      <c r="I17" s="70" t="str">
        <f>IF('Registro Auxiliar_3'!AR11=""," ",'Registro Auxiliar_3'!AR11)</f>
        <v xml:space="preserve"> </v>
      </c>
      <c r="J17" s="71" t="str">
        <f>IF('Registro Auxiliar_3'!AS11=""," ",'Registro Auxiliar_3'!AS11)</f>
        <v xml:space="preserve"> </v>
      </c>
    </row>
    <row r="18" spans="1:10" ht="17.100000000000001" customHeight="1" x14ac:dyDescent="0.25">
      <c r="A18" s="25">
        <v>5</v>
      </c>
      <c r="B18" s="86" t="str">
        <f>'Registro Auxiliar_1'!B12</f>
        <v/>
      </c>
      <c r="C18" s="70" t="str">
        <f>IF('Registro Auxiliar_3'!AL12=""," ",'Registro Auxiliar_3'!AL12)</f>
        <v xml:space="preserve"> </v>
      </c>
      <c r="D18" s="70" t="str">
        <f>IF('Registro Auxiliar_3'!AM12=""," ",'Registro Auxiliar_3'!AM12)</f>
        <v xml:space="preserve"> </v>
      </c>
      <c r="E18" s="70" t="str">
        <f>IF('Registro Auxiliar_3'!AN12=""," ",'Registro Auxiliar_3'!AN12)</f>
        <v xml:space="preserve"> </v>
      </c>
      <c r="F18" s="70" t="str">
        <f>IF('Registro Auxiliar_3'!AO12=""," ",'Registro Auxiliar_3'!AO12)</f>
        <v xml:space="preserve"> </v>
      </c>
      <c r="G18" s="70" t="str">
        <f>IF('Registro Auxiliar_3'!AP12=""," ",'Registro Auxiliar_3'!AP12)</f>
        <v xml:space="preserve"> </v>
      </c>
      <c r="H18" s="70" t="str">
        <f>IF('Registro Auxiliar_3'!AQ12=""," ",'Registro Auxiliar_3'!AQ12)</f>
        <v xml:space="preserve"> </v>
      </c>
      <c r="I18" s="70" t="str">
        <f>IF('Registro Auxiliar_3'!AR12=""," ",'Registro Auxiliar_3'!AR12)</f>
        <v xml:space="preserve"> </v>
      </c>
      <c r="J18" s="71" t="str">
        <f>IF('Registro Auxiliar_3'!AS12=""," ",'Registro Auxiliar_3'!AS12)</f>
        <v xml:space="preserve"> </v>
      </c>
    </row>
    <row r="19" spans="1:10" ht="17.100000000000001" customHeight="1" x14ac:dyDescent="0.25">
      <c r="A19" s="25">
        <v>6</v>
      </c>
      <c r="B19" s="86" t="str">
        <f>'Registro Auxiliar_1'!B13</f>
        <v/>
      </c>
      <c r="C19" s="70" t="str">
        <f>IF('Registro Auxiliar_3'!AL13=""," ",'Registro Auxiliar_3'!AL13)</f>
        <v xml:space="preserve"> </v>
      </c>
      <c r="D19" s="70" t="str">
        <f>IF('Registro Auxiliar_3'!AM13=""," ",'Registro Auxiliar_3'!AM13)</f>
        <v xml:space="preserve"> </v>
      </c>
      <c r="E19" s="70" t="str">
        <f>IF('Registro Auxiliar_3'!AN13=""," ",'Registro Auxiliar_3'!AN13)</f>
        <v xml:space="preserve"> </v>
      </c>
      <c r="F19" s="70" t="str">
        <f>IF('Registro Auxiliar_3'!AO13=""," ",'Registro Auxiliar_3'!AO13)</f>
        <v xml:space="preserve"> </v>
      </c>
      <c r="G19" s="70" t="str">
        <f>IF('Registro Auxiliar_3'!AP13=""," ",'Registro Auxiliar_3'!AP13)</f>
        <v xml:space="preserve"> </v>
      </c>
      <c r="H19" s="70" t="str">
        <f>IF('Registro Auxiliar_3'!AQ13=""," ",'Registro Auxiliar_3'!AQ13)</f>
        <v xml:space="preserve"> </v>
      </c>
      <c r="I19" s="70" t="str">
        <f>IF('Registro Auxiliar_3'!AR13=""," ",'Registro Auxiliar_3'!AR13)</f>
        <v xml:space="preserve"> </v>
      </c>
      <c r="J19" s="71" t="str">
        <f>IF('Registro Auxiliar_3'!AS13=""," ",'Registro Auxiliar_3'!AS13)</f>
        <v xml:space="preserve"> </v>
      </c>
    </row>
    <row r="20" spans="1:10" ht="17.100000000000001" customHeight="1" x14ac:dyDescent="0.25">
      <c r="A20" s="25">
        <v>7</v>
      </c>
      <c r="B20" s="86" t="str">
        <f>'Registro Auxiliar_1'!B14</f>
        <v/>
      </c>
      <c r="C20" s="70" t="str">
        <f>IF('Registro Auxiliar_3'!AL14=""," ",'Registro Auxiliar_3'!AL14)</f>
        <v xml:space="preserve"> </v>
      </c>
      <c r="D20" s="70" t="str">
        <f>IF('Registro Auxiliar_3'!AM14=""," ",'Registro Auxiliar_3'!AM14)</f>
        <v xml:space="preserve"> </v>
      </c>
      <c r="E20" s="70" t="str">
        <f>IF('Registro Auxiliar_3'!AN14=""," ",'Registro Auxiliar_3'!AN14)</f>
        <v xml:space="preserve"> </v>
      </c>
      <c r="F20" s="70" t="str">
        <f>IF('Registro Auxiliar_3'!AO14=""," ",'Registro Auxiliar_3'!AO14)</f>
        <v xml:space="preserve"> </v>
      </c>
      <c r="G20" s="70" t="str">
        <f>IF('Registro Auxiliar_3'!AP14=""," ",'Registro Auxiliar_3'!AP14)</f>
        <v xml:space="preserve"> </v>
      </c>
      <c r="H20" s="70" t="str">
        <f>IF('Registro Auxiliar_3'!AQ14=""," ",'Registro Auxiliar_3'!AQ14)</f>
        <v xml:space="preserve"> </v>
      </c>
      <c r="I20" s="70" t="str">
        <f>IF('Registro Auxiliar_3'!AR14=""," ",'Registro Auxiliar_3'!AR14)</f>
        <v xml:space="preserve"> </v>
      </c>
      <c r="J20" s="71" t="str">
        <f>IF('Registro Auxiliar_3'!AS14=""," ",'Registro Auxiliar_3'!AS14)</f>
        <v xml:space="preserve"> </v>
      </c>
    </row>
    <row r="21" spans="1:10" ht="17.100000000000001" customHeight="1" x14ac:dyDescent="0.25">
      <c r="A21" s="25">
        <v>8</v>
      </c>
      <c r="B21" s="86" t="str">
        <f>'Registro Auxiliar_1'!B15</f>
        <v/>
      </c>
      <c r="C21" s="70" t="str">
        <f>IF('Registro Auxiliar_3'!AL15=""," ",'Registro Auxiliar_3'!AL15)</f>
        <v xml:space="preserve"> </v>
      </c>
      <c r="D21" s="70" t="str">
        <f>IF('Registro Auxiliar_3'!AM15=""," ",'Registro Auxiliar_3'!AM15)</f>
        <v xml:space="preserve"> </v>
      </c>
      <c r="E21" s="70" t="str">
        <f>IF('Registro Auxiliar_3'!AN15=""," ",'Registro Auxiliar_3'!AN15)</f>
        <v xml:space="preserve"> </v>
      </c>
      <c r="F21" s="70" t="str">
        <f>IF('Registro Auxiliar_3'!AO15=""," ",'Registro Auxiliar_3'!AO15)</f>
        <v xml:space="preserve"> </v>
      </c>
      <c r="G21" s="70" t="str">
        <f>IF('Registro Auxiliar_3'!AP15=""," ",'Registro Auxiliar_3'!AP15)</f>
        <v xml:space="preserve"> </v>
      </c>
      <c r="H21" s="70" t="str">
        <f>IF('Registro Auxiliar_3'!AQ15=""," ",'Registro Auxiliar_3'!AQ15)</f>
        <v xml:space="preserve"> </v>
      </c>
      <c r="I21" s="70" t="str">
        <f>IF('Registro Auxiliar_3'!AR15=""," ",'Registro Auxiliar_3'!AR15)</f>
        <v xml:space="preserve"> </v>
      </c>
      <c r="J21" s="71" t="str">
        <f>IF('Registro Auxiliar_3'!AS15=""," ",'Registro Auxiliar_3'!AS15)</f>
        <v xml:space="preserve"> </v>
      </c>
    </row>
    <row r="22" spans="1:10" ht="17.100000000000001" customHeight="1" x14ac:dyDescent="0.25">
      <c r="A22" s="25">
        <v>9</v>
      </c>
      <c r="B22" s="86" t="str">
        <f>'Registro Auxiliar_1'!B16</f>
        <v/>
      </c>
      <c r="C22" s="70" t="str">
        <f>IF('Registro Auxiliar_3'!AL16=""," ",'Registro Auxiliar_3'!AL16)</f>
        <v xml:space="preserve"> </v>
      </c>
      <c r="D22" s="70" t="str">
        <f>IF('Registro Auxiliar_3'!AM16=""," ",'Registro Auxiliar_3'!AM16)</f>
        <v xml:space="preserve"> </v>
      </c>
      <c r="E22" s="70" t="str">
        <f>IF('Registro Auxiliar_3'!AN16=""," ",'Registro Auxiliar_3'!AN16)</f>
        <v xml:space="preserve"> </v>
      </c>
      <c r="F22" s="70" t="str">
        <f>IF('Registro Auxiliar_3'!AO16=""," ",'Registro Auxiliar_3'!AO16)</f>
        <v xml:space="preserve"> </v>
      </c>
      <c r="G22" s="70" t="str">
        <f>IF('Registro Auxiliar_3'!AP16=""," ",'Registro Auxiliar_3'!AP16)</f>
        <v xml:space="preserve"> </v>
      </c>
      <c r="H22" s="70" t="str">
        <f>IF('Registro Auxiliar_3'!AQ16=""," ",'Registro Auxiliar_3'!AQ16)</f>
        <v xml:space="preserve"> </v>
      </c>
      <c r="I22" s="70" t="str">
        <f>IF('Registro Auxiliar_3'!AR16=""," ",'Registro Auxiliar_3'!AR16)</f>
        <v xml:space="preserve"> </v>
      </c>
      <c r="J22" s="71" t="str">
        <f>IF('Registro Auxiliar_3'!AS16=""," ",'Registro Auxiliar_3'!AS16)</f>
        <v xml:space="preserve"> </v>
      </c>
    </row>
    <row r="23" spans="1:10" ht="17.100000000000001" customHeight="1" x14ac:dyDescent="0.25">
      <c r="A23" s="25">
        <v>10</v>
      </c>
      <c r="B23" s="86" t="str">
        <f>'Registro Auxiliar_1'!B17</f>
        <v/>
      </c>
      <c r="C23" s="70" t="str">
        <f>IF('Registro Auxiliar_3'!AL17=""," ",'Registro Auxiliar_3'!AL17)</f>
        <v xml:space="preserve"> </v>
      </c>
      <c r="D23" s="70" t="str">
        <f>IF('Registro Auxiliar_3'!AM17=""," ",'Registro Auxiliar_3'!AM17)</f>
        <v xml:space="preserve"> </v>
      </c>
      <c r="E23" s="70" t="str">
        <f>IF('Registro Auxiliar_3'!AN17=""," ",'Registro Auxiliar_3'!AN17)</f>
        <v xml:space="preserve"> </v>
      </c>
      <c r="F23" s="70" t="str">
        <f>IF('Registro Auxiliar_3'!AO17=""," ",'Registro Auxiliar_3'!AO17)</f>
        <v xml:space="preserve"> </v>
      </c>
      <c r="G23" s="70" t="str">
        <f>IF('Registro Auxiliar_3'!AP17=""," ",'Registro Auxiliar_3'!AP17)</f>
        <v xml:space="preserve"> </v>
      </c>
      <c r="H23" s="70" t="str">
        <f>IF('Registro Auxiliar_3'!AQ17=""," ",'Registro Auxiliar_3'!AQ17)</f>
        <v xml:space="preserve"> </v>
      </c>
      <c r="I23" s="70" t="str">
        <f>IF('Registro Auxiliar_3'!AR17=""," ",'Registro Auxiliar_3'!AR17)</f>
        <v xml:space="preserve"> </v>
      </c>
      <c r="J23" s="71" t="str">
        <f>IF('Registro Auxiliar_3'!AS17=""," ",'Registro Auxiliar_3'!AS17)</f>
        <v xml:space="preserve"> </v>
      </c>
    </row>
    <row r="24" spans="1:10" ht="17.100000000000001" customHeight="1" x14ac:dyDescent="0.25">
      <c r="A24" s="25">
        <v>11</v>
      </c>
      <c r="B24" s="86" t="str">
        <f>'Registro Auxiliar_1'!B18</f>
        <v/>
      </c>
      <c r="C24" s="70" t="str">
        <f>IF('Registro Auxiliar_3'!AL18=""," ",'Registro Auxiliar_3'!AL18)</f>
        <v xml:space="preserve"> </v>
      </c>
      <c r="D24" s="70" t="str">
        <f>IF('Registro Auxiliar_3'!AM18=""," ",'Registro Auxiliar_3'!AM18)</f>
        <v xml:space="preserve"> </v>
      </c>
      <c r="E24" s="70" t="str">
        <f>IF('Registro Auxiliar_3'!AN18=""," ",'Registro Auxiliar_3'!AN18)</f>
        <v xml:space="preserve"> </v>
      </c>
      <c r="F24" s="70" t="str">
        <f>IF('Registro Auxiliar_3'!AO18=""," ",'Registro Auxiliar_3'!AO18)</f>
        <v xml:space="preserve"> </v>
      </c>
      <c r="G24" s="70" t="str">
        <f>IF('Registro Auxiliar_3'!AP18=""," ",'Registro Auxiliar_3'!AP18)</f>
        <v xml:space="preserve"> </v>
      </c>
      <c r="H24" s="70" t="str">
        <f>IF('Registro Auxiliar_3'!AQ18=""," ",'Registro Auxiliar_3'!AQ18)</f>
        <v xml:space="preserve"> </v>
      </c>
      <c r="I24" s="70" t="str">
        <f>IF('Registro Auxiliar_3'!AR18=""," ",'Registro Auxiliar_3'!AR18)</f>
        <v xml:space="preserve"> </v>
      </c>
      <c r="J24" s="71" t="str">
        <f>IF('Registro Auxiliar_3'!AS18=""," ",'Registro Auxiliar_3'!AS18)</f>
        <v xml:space="preserve"> </v>
      </c>
    </row>
    <row r="25" spans="1:10" ht="17.100000000000001" customHeight="1" x14ac:dyDescent="0.25">
      <c r="A25" s="25">
        <v>12</v>
      </c>
      <c r="B25" s="86" t="str">
        <f>'Registro Auxiliar_1'!B19</f>
        <v/>
      </c>
      <c r="C25" s="70" t="str">
        <f>IF('Registro Auxiliar_3'!AL19=""," ",'Registro Auxiliar_3'!AL19)</f>
        <v xml:space="preserve"> </v>
      </c>
      <c r="D25" s="70" t="str">
        <f>IF('Registro Auxiliar_3'!AM19=""," ",'Registro Auxiliar_3'!AM19)</f>
        <v xml:space="preserve"> </v>
      </c>
      <c r="E25" s="70" t="str">
        <f>IF('Registro Auxiliar_3'!AN19=""," ",'Registro Auxiliar_3'!AN19)</f>
        <v xml:space="preserve"> </v>
      </c>
      <c r="F25" s="70" t="str">
        <f>IF('Registro Auxiliar_3'!AO19=""," ",'Registro Auxiliar_3'!AO19)</f>
        <v xml:space="preserve"> </v>
      </c>
      <c r="G25" s="70" t="str">
        <f>IF('Registro Auxiliar_3'!AP19=""," ",'Registro Auxiliar_3'!AP19)</f>
        <v xml:space="preserve"> </v>
      </c>
      <c r="H25" s="70" t="str">
        <f>IF('Registro Auxiliar_3'!AQ19=""," ",'Registro Auxiliar_3'!AQ19)</f>
        <v xml:space="preserve"> </v>
      </c>
      <c r="I25" s="70" t="str">
        <f>IF('Registro Auxiliar_3'!AR19=""," ",'Registro Auxiliar_3'!AR19)</f>
        <v xml:space="preserve"> </v>
      </c>
      <c r="J25" s="71" t="str">
        <f>IF('Registro Auxiliar_3'!AS19=""," ",'Registro Auxiliar_3'!AS19)</f>
        <v xml:space="preserve"> </v>
      </c>
    </row>
    <row r="26" spans="1:10" ht="17.100000000000001" customHeight="1" x14ac:dyDescent="0.25">
      <c r="A26" s="25">
        <v>13</v>
      </c>
      <c r="B26" s="86" t="str">
        <f>'Registro Auxiliar_1'!B20</f>
        <v/>
      </c>
      <c r="C26" s="70" t="str">
        <f>IF('Registro Auxiliar_3'!AL20=""," ",'Registro Auxiliar_3'!AL20)</f>
        <v xml:space="preserve"> </v>
      </c>
      <c r="D26" s="70" t="str">
        <f>IF('Registro Auxiliar_3'!AM20=""," ",'Registro Auxiliar_3'!AM20)</f>
        <v xml:space="preserve"> </v>
      </c>
      <c r="E26" s="70" t="str">
        <f>IF('Registro Auxiliar_3'!AN20=""," ",'Registro Auxiliar_3'!AN20)</f>
        <v xml:space="preserve"> </v>
      </c>
      <c r="F26" s="70" t="str">
        <f>IF('Registro Auxiliar_3'!AO20=""," ",'Registro Auxiliar_3'!AO20)</f>
        <v xml:space="preserve"> </v>
      </c>
      <c r="G26" s="70" t="str">
        <f>IF('Registro Auxiliar_3'!AP20=""," ",'Registro Auxiliar_3'!AP20)</f>
        <v xml:space="preserve"> </v>
      </c>
      <c r="H26" s="70" t="str">
        <f>IF('Registro Auxiliar_3'!AQ20=""," ",'Registro Auxiliar_3'!AQ20)</f>
        <v xml:space="preserve"> </v>
      </c>
      <c r="I26" s="70" t="str">
        <f>IF('Registro Auxiliar_3'!AR20=""," ",'Registro Auxiliar_3'!AR20)</f>
        <v xml:space="preserve"> </v>
      </c>
      <c r="J26" s="71" t="str">
        <f>IF('Registro Auxiliar_3'!AS20=""," ",'Registro Auxiliar_3'!AS20)</f>
        <v xml:space="preserve"> </v>
      </c>
    </row>
    <row r="27" spans="1:10" ht="17.100000000000001" customHeight="1" x14ac:dyDescent="0.25">
      <c r="A27" s="25">
        <v>14</v>
      </c>
      <c r="B27" s="86" t="str">
        <f>'Registro Auxiliar_1'!B21</f>
        <v/>
      </c>
      <c r="C27" s="70" t="str">
        <f>IF('Registro Auxiliar_3'!AL21=""," ",'Registro Auxiliar_3'!AL21)</f>
        <v xml:space="preserve"> </v>
      </c>
      <c r="D27" s="70" t="str">
        <f>IF('Registro Auxiliar_3'!AM21=""," ",'Registro Auxiliar_3'!AM21)</f>
        <v xml:space="preserve"> </v>
      </c>
      <c r="E27" s="70" t="str">
        <f>IF('Registro Auxiliar_3'!AN21=""," ",'Registro Auxiliar_3'!AN21)</f>
        <v xml:space="preserve"> </v>
      </c>
      <c r="F27" s="70" t="str">
        <f>IF('Registro Auxiliar_3'!AO21=""," ",'Registro Auxiliar_3'!AO21)</f>
        <v xml:space="preserve"> </v>
      </c>
      <c r="G27" s="70" t="str">
        <f>IF('Registro Auxiliar_3'!AP21=""," ",'Registro Auxiliar_3'!AP21)</f>
        <v xml:space="preserve"> </v>
      </c>
      <c r="H27" s="70" t="str">
        <f>IF('Registro Auxiliar_3'!AQ21=""," ",'Registro Auxiliar_3'!AQ21)</f>
        <v xml:space="preserve"> </v>
      </c>
      <c r="I27" s="70" t="str">
        <f>IF('Registro Auxiliar_3'!AR21=""," ",'Registro Auxiliar_3'!AR21)</f>
        <v xml:space="preserve"> </v>
      </c>
      <c r="J27" s="71" t="str">
        <f>IF('Registro Auxiliar_3'!AS21=""," ",'Registro Auxiliar_3'!AS21)</f>
        <v xml:space="preserve"> </v>
      </c>
    </row>
    <row r="28" spans="1:10" ht="17.100000000000001" customHeight="1" x14ac:dyDescent="0.25">
      <c r="A28" s="25">
        <v>15</v>
      </c>
      <c r="B28" s="86" t="str">
        <f>'Registro Auxiliar_1'!B22</f>
        <v/>
      </c>
      <c r="C28" s="70" t="str">
        <f>IF('Registro Auxiliar_3'!AL22=""," ",'Registro Auxiliar_3'!AL22)</f>
        <v xml:space="preserve"> </v>
      </c>
      <c r="D28" s="70" t="str">
        <f>IF('Registro Auxiliar_3'!AM22=""," ",'Registro Auxiliar_3'!AM22)</f>
        <v xml:space="preserve"> </v>
      </c>
      <c r="E28" s="70" t="str">
        <f>IF('Registro Auxiliar_3'!AN22=""," ",'Registro Auxiliar_3'!AN22)</f>
        <v xml:space="preserve"> </v>
      </c>
      <c r="F28" s="70" t="str">
        <f>IF('Registro Auxiliar_3'!AO22=""," ",'Registro Auxiliar_3'!AO22)</f>
        <v xml:space="preserve"> </v>
      </c>
      <c r="G28" s="70" t="str">
        <f>IF('Registro Auxiliar_3'!AP22=""," ",'Registro Auxiliar_3'!AP22)</f>
        <v xml:space="preserve"> </v>
      </c>
      <c r="H28" s="70" t="str">
        <f>IF('Registro Auxiliar_3'!AQ22=""," ",'Registro Auxiliar_3'!AQ22)</f>
        <v xml:space="preserve"> </v>
      </c>
      <c r="I28" s="70" t="str">
        <f>IF('Registro Auxiliar_3'!AR22=""," ",'Registro Auxiliar_3'!AR22)</f>
        <v xml:space="preserve"> </v>
      </c>
      <c r="J28" s="71" t="str">
        <f>IF('Registro Auxiliar_3'!AS22=""," ",'Registro Auxiliar_3'!AS22)</f>
        <v xml:space="preserve"> </v>
      </c>
    </row>
    <row r="29" spans="1:10" ht="17.100000000000001" customHeight="1" x14ac:dyDescent="0.25">
      <c r="A29" s="25">
        <v>16</v>
      </c>
      <c r="B29" s="86" t="str">
        <f>'Registro Auxiliar_1'!B23</f>
        <v/>
      </c>
      <c r="C29" s="70" t="str">
        <f>IF('Registro Auxiliar_3'!AL23=""," ",'Registro Auxiliar_3'!AL23)</f>
        <v xml:space="preserve"> </v>
      </c>
      <c r="D29" s="70" t="str">
        <f>IF('Registro Auxiliar_3'!AM23=""," ",'Registro Auxiliar_3'!AM23)</f>
        <v xml:space="preserve"> </v>
      </c>
      <c r="E29" s="70" t="str">
        <f>IF('Registro Auxiliar_3'!AN23=""," ",'Registro Auxiliar_3'!AN23)</f>
        <v xml:space="preserve"> </v>
      </c>
      <c r="F29" s="70" t="str">
        <f>IF('Registro Auxiliar_3'!AO23=""," ",'Registro Auxiliar_3'!AO23)</f>
        <v xml:space="preserve"> </v>
      </c>
      <c r="G29" s="70" t="str">
        <f>IF('Registro Auxiliar_3'!AP23=""," ",'Registro Auxiliar_3'!AP23)</f>
        <v xml:space="preserve"> </v>
      </c>
      <c r="H29" s="70" t="str">
        <f>IF('Registro Auxiliar_3'!AQ23=""," ",'Registro Auxiliar_3'!AQ23)</f>
        <v xml:space="preserve"> </v>
      </c>
      <c r="I29" s="70" t="str">
        <f>IF('Registro Auxiliar_3'!AR23=""," ",'Registro Auxiliar_3'!AR23)</f>
        <v xml:space="preserve"> </v>
      </c>
      <c r="J29" s="71" t="str">
        <f>IF('Registro Auxiliar_3'!AS23=""," ",'Registro Auxiliar_3'!AS23)</f>
        <v xml:space="preserve"> </v>
      </c>
    </row>
    <row r="30" spans="1:10" ht="17.100000000000001" customHeight="1" x14ac:dyDescent="0.25">
      <c r="A30" s="25">
        <v>17</v>
      </c>
      <c r="B30" s="86" t="str">
        <f>'Registro Auxiliar_1'!B24</f>
        <v/>
      </c>
      <c r="C30" s="70" t="str">
        <f>IF('Registro Auxiliar_3'!AL24=""," ",'Registro Auxiliar_3'!AL24)</f>
        <v xml:space="preserve"> </v>
      </c>
      <c r="D30" s="70" t="str">
        <f>IF('Registro Auxiliar_3'!AM24=""," ",'Registro Auxiliar_3'!AM24)</f>
        <v xml:space="preserve"> </v>
      </c>
      <c r="E30" s="70" t="str">
        <f>IF('Registro Auxiliar_3'!AN24=""," ",'Registro Auxiliar_3'!AN24)</f>
        <v xml:space="preserve"> </v>
      </c>
      <c r="F30" s="70" t="str">
        <f>IF('Registro Auxiliar_3'!AO24=""," ",'Registro Auxiliar_3'!AO24)</f>
        <v xml:space="preserve"> </v>
      </c>
      <c r="G30" s="70" t="str">
        <f>IF('Registro Auxiliar_3'!AP24=""," ",'Registro Auxiliar_3'!AP24)</f>
        <v xml:space="preserve"> </v>
      </c>
      <c r="H30" s="70" t="str">
        <f>IF('Registro Auxiliar_3'!AQ24=""," ",'Registro Auxiliar_3'!AQ24)</f>
        <v xml:space="preserve"> </v>
      </c>
      <c r="I30" s="70" t="str">
        <f>IF('Registro Auxiliar_3'!AR24=""," ",'Registro Auxiliar_3'!AR24)</f>
        <v xml:space="preserve"> </v>
      </c>
      <c r="J30" s="71" t="str">
        <f>IF('Registro Auxiliar_3'!AS24=""," ",'Registro Auxiliar_3'!AS24)</f>
        <v xml:space="preserve"> </v>
      </c>
    </row>
    <row r="31" spans="1:10" ht="17.100000000000001" customHeight="1" x14ac:dyDescent="0.25">
      <c r="A31" s="25">
        <v>18</v>
      </c>
      <c r="B31" s="86" t="str">
        <f>'Registro Auxiliar_1'!B25</f>
        <v/>
      </c>
      <c r="C31" s="70" t="str">
        <f>IF('Registro Auxiliar_3'!AL25=""," ",'Registro Auxiliar_3'!AL25)</f>
        <v xml:space="preserve"> </v>
      </c>
      <c r="D31" s="70" t="str">
        <f>IF('Registro Auxiliar_3'!AM25=""," ",'Registro Auxiliar_3'!AM25)</f>
        <v xml:space="preserve"> </v>
      </c>
      <c r="E31" s="70" t="str">
        <f>IF('Registro Auxiliar_3'!AN25=""," ",'Registro Auxiliar_3'!AN25)</f>
        <v xml:space="preserve"> </v>
      </c>
      <c r="F31" s="70" t="str">
        <f>IF('Registro Auxiliar_3'!AO25=""," ",'Registro Auxiliar_3'!AO25)</f>
        <v xml:space="preserve"> </v>
      </c>
      <c r="G31" s="70" t="str">
        <f>IF('Registro Auxiliar_3'!AP25=""," ",'Registro Auxiliar_3'!AP25)</f>
        <v xml:space="preserve"> </v>
      </c>
      <c r="H31" s="70" t="str">
        <f>IF('Registro Auxiliar_3'!AQ25=""," ",'Registro Auxiliar_3'!AQ25)</f>
        <v xml:space="preserve"> </v>
      </c>
      <c r="I31" s="70" t="str">
        <f>IF('Registro Auxiliar_3'!AR25=""," ",'Registro Auxiliar_3'!AR25)</f>
        <v xml:space="preserve"> </v>
      </c>
      <c r="J31" s="71" t="str">
        <f>IF('Registro Auxiliar_3'!AS25=""," ",'Registro Auxiliar_3'!AS25)</f>
        <v xml:space="preserve"> </v>
      </c>
    </row>
    <row r="32" spans="1:10" ht="17.100000000000001" customHeight="1" x14ac:dyDescent="0.25">
      <c r="A32" s="25">
        <v>19</v>
      </c>
      <c r="B32" s="86" t="str">
        <f>'Registro Auxiliar_1'!B26</f>
        <v/>
      </c>
      <c r="C32" s="70" t="str">
        <f>IF('Registro Auxiliar_3'!AL26=""," ",'Registro Auxiliar_3'!AL26)</f>
        <v xml:space="preserve"> </v>
      </c>
      <c r="D32" s="70" t="str">
        <f>IF('Registro Auxiliar_3'!AM26=""," ",'Registro Auxiliar_3'!AM26)</f>
        <v xml:space="preserve"> </v>
      </c>
      <c r="E32" s="70" t="str">
        <f>IF('Registro Auxiliar_3'!AN26=""," ",'Registro Auxiliar_3'!AN26)</f>
        <v xml:space="preserve"> </v>
      </c>
      <c r="F32" s="70" t="str">
        <f>IF('Registro Auxiliar_3'!AO26=""," ",'Registro Auxiliar_3'!AO26)</f>
        <v xml:space="preserve"> </v>
      </c>
      <c r="G32" s="70" t="str">
        <f>IF('Registro Auxiliar_3'!AP26=""," ",'Registro Auxiliar_3'!AP26)</f>
        <v xml:space="preserve"> </v>
      </c>
      <c r="H32" s="70" t="str">
        <f>IF('Registro Auxiliar_3'!AQ26=""," ",'Registro Auxiliar_3'!AQ26)</f>
        <v xml:space="preserve"> </v>
      </c>
      <c r="I32" s="70" t="str">
        <f>IF('Registro Auxiliar_3'!AR26=""," ",'Registro Auxiliar_3'!AR26)</f>
        <v xml:space="preserve"> </v>
      </c>
      <c r="J32" s="71" t="str">
        <f>IF('Registro Auxiliar_3'!AS26=""," ",'Registro Auxiliar_3'!AS26)</f>
        <v xml:space="preserve"> </v>
      </c>
    </row>
    <row r="33" spans="1:10" ht="17.100000000000001" customHeight="1" x14ac:dyDescent="0.25">
      <c r="A33" s="25">
        <v>20</v>
      </c>
      <c r="B33" s="86" t="str">
        <f>'Registro Auxiliar_1'!B27</f>
        <v/>
      </c>
      <c r="C33" s="70" t="str">
        <f>IF('Registro Auxiliar_3'!AL27=""," ",'Registro Auxiliar_3'!AL27)</f>
        <v xml:space="preserve"> </v>
      </c>
      <c r="D33" s="70" t="str">
        <f>IF('Registro Auxiliar_3'!AM27=""," ",'Registro Auxiliar_3'!AM27)</f>
        <v xml:space="preserve"> </v>
      </c>
      <c r="E33" s="70" t="str">
        <f>IF('Registro Auxiliar_3'!AN27=""," ",'Registro Auxiliar_3'!AN27)</f>
        <v xml:space="preserve"> </v>
      </c>
      <c r="F33" s="70" t="str">
        <f>IF('Registro Auxiliar_3'!AO27=""," ",'Registro Auxiliar_3'!AO27)</f>
        <v xml:space="preserve"> </v>
      </c>
      <c r="G33" s="70" t="str">
        <f>IF('Registro Auxiliar_3'!AP27=""," ",'Registro Auxiliar_3'!AP27)</f>
        <v xml:space="preserve"> </v>
      </c>
      <c r="H33" s="70" t="str">
        <f>IF('Registro Auxiliar_3'!AQ27=""," ",'Registro Auxiliar_3'!AQ27)</f>
        <v xml:space="preserve"> </v>
      </c>
      <c r="I33" s="70" t="str">
        <f>IF('Registro Auxiliar_3'!AR27=""," ",'Registro Auxiliar_3'!AR27)</f>
        <v xml:space="preserve"> </v>
      </c>
      <c r="J33" s="71" t="str">
        <f>IF('Registro Auxiliar_3'!AS27=""," ",'Registro Auxiliar_3'!AS27)</f>
        <v xml:space="preserve"> </v>
      </c>
    </row>
    <row r="34" spans="1:10" ht="17.100000000000001" customHeight="1" x14ac:dyDescent="0.25">
      <c r="A34" s="25">
        <v>21</v>
      </c>
      <c r="B34" s="86" t="str">
        <f>'Registro Auxiliar_1'!B28</f>
        <v/>
      </c>
      <c r="C34" s="70" t="str">
        <f>IF('Registro Auxiliar_3'!AL28=""," ",'Registro Auxiliar_3'!AL28)</f>
        <v xml:space="preserve"> </v>
      </c>
      <c r="D34" s="70" t="str">
        <f>IF('Registro Auxiliar_3'!AM28=""," ",'Registro Auxiliar_3'!AM28)</f>
        <v xml:space="preserve"> </v>
      </c>
      <c r="E34" s="70" t="str">
        <f>IF('Registro Auxiliar_3'!AN28=""," ",'Registro Auxiliar_3'!AN28)</f>
        <v xml:space="preserve"> </v>
      </c>
      <c r="F34" s="70" t="str">
        <f>IF('Registro Auxiliar_3'!AO28=""," ",'Registro Auxiliar_3'!AO28)</f>
        <v xml:space="preserve"> </v>
      </c>
      <c r="G34" s="70" t="str">
        <f>IF('Registro Auxiliar_3'!AP28=""," ",'Registro Auxiliar_3'!AP28)</f>
        <v xml:space="preserve"> </v>
      </c>
      <c r="H34" s="70" t="str">
        <f>IF('Registro Auxiliar_3'!AQ28=""," ",'Registro Auxiliar_3'!AQ28)</f>
        <v xml:space="preserve"> </v>
      </c>
      <c r="I34" s="70" t="str">
        <f>IF('Registro Auxiliar_3'!AR28=""," ",'Registro Auxiliar_3'!AR28)</f>
        <v xml:space="preserve"> </v>
      </c>
      <c r="J34" s="71" t="str">
        <f>IF('Registro Auxiliar_3'!AS28=""," ",'Registro Auxiliar_3'!AS28)</f>
        <v xml:space="preserve"> </v>
      </c>
    </row>
    <row r="35" spans="1:10" ht="17.100000000000001" customHeight="1" x14ac:dyDescent="0.25">
      <c r="A35" s="25">
        <v>22</v>
      </c>
      <c r="B35" s="86" t="str">
        <f>'Registro Auxiliar_1'!B29</f>
        <v/>
      </c>
      <c r="C35" s="70" t="str">
        <f>IF('Registro Auxiliar_3'!AL29=""," ",'Registro Auxiliar_3'!AL29)</f>
        <v xml:space="preserve"> </v>
      </c>
      <c r="D35" s="70" t="str">
        <f>IF('Registro Auxiliar_3'!AM29=""," ",'Registro Auxiliar_3'!AM29)</f>
        <v xml:space="preserve"> </v>
      </c>
      <c r="E35" s="70" t="str">
        <f>IF('Registro Auxiliar_3'!AN29=""," ",'Registro Auxiliar_3'!AN29)</f>
        <v xml:space="preserve"> </v>
      </c>
      <c r="F35" s="70" t="str">
        <f>IF('Registro Auxiliar_3'!AO29=""," ",'Registro Auxiliar_3'!AO29)</f>
        <v xml:space="preserve"> </v>
      </c>
      <c r="G35" s="70" t="str">
        <f>IF('Registro Auxiliar_3'!AP29=""," ",'Registro Auxiliar_3'!AP29)</f>
        <v xml:space="preserve"> </v>
      </c>
      <c r="H35" s="70" t="str">
        <f>IF('Registro Auxiliar_3'!AQ29=""," ",'Registro Auxiliar_3'!AQ29)</f>
        <v xml:space="preserve"> </v>
      </c>
      <c r="I35" s="70" t="str">
        <f>IF('Registro Auxiliar_3'!AR29=""," ",'Registro Auxiliar_3'!AR29)</f>
        <v xml:space="preserve"> </v>
      </c>
      <c r="J35" s="71" t="str">
        <f>IF('Registro Auxiliar_3'!AS29=""," ",'Registro Auxiliar_3'!AS29)</f>
        <v xml:space="preserve"> </v>
      </c>
    </row>
    <row r="36" spans="1:10" ht="17.100000000000001" customHeight="1" x14ac:dyDescent="0.25">
      <c r="A36" s="25">
        <v>23</v>
      </c>
      <c r="B36" s="86" t="str">
        <f>'Registro Auxiliar_1'!B30</f>
        <v/>
      </c>
      <c r="C36" s="70" t="str">
        <f>IF('Registro Auxiliar_3'!AL30=""," ",'Registro Auxiliar_3'!AL30)</f>
        <v xml:space="preserve"> </v>
      </c>
      <c r="D36" s="70" t="str">
        <f>IF('Registro Auxiliar_3'!AM30=""," ",'Registro Auxiliar_3'!AM30)</f>
        <v xml:space="preserve"> </v>
      </c>
      <c r="E36" s="70" t="str">
        <f>IF('Registro Auxiliar_3'!AN30=""," ",'Registro Auxiliar_3'!AN30)</f>
        <v xml:space="preserve"> </v>
      </c>
      <c r="F36" s="70" t="str">
        <f>IF('Registro Auxiliar_3'!AO30=""," ",'Registro Auxiliar_3'!AO30)</f>
        <v xml:space="preserve"> </v>
      </c>
      <c r="G36" s="70" t="str">
        <f>IF('Registro Auxiliar_3'!AP30=""," ",'Registro Auxiliar_3'!AP30)</f>
        <v xml:space="preserve"> </v>
      </c>
      <c r="H36" s="70" t="str">
        <f>IF('Registro Auxiliar_3'!AQ30=""," ",'Registro Auxiliar_3'!AQ30)</f>
        <v xml:space="preserve"> </v>
      </c>
      <c r="I36" s="70" t="str">
        <f>IF('Registro Auxiliar_3'!AR30=""," ",'Registro Auxiliar_3'!AR30)</f>
        <v xml:space="preserve"> </v>
      </c>
      <c r="J36" s="71" t="str">
        <f>IF('Registro Auxiliar_3'!AS30=""," ",'Registro Auxiliar_3'!AS30)</f>
        <v xml:space="preserve"> </v>
      </c>
    </row>
    <row r="37" spans="1:10" ht="17.100000000000001" customHeight="1" x14ac:dyDescent="0.25">
      <c r="A37" s="25">
        <v>24</v>
      </c>
      <c r="B37" s="86" t="str">
        <f>'Registro Auxiliar_1'!B31</f>
        <v/>
      </c>
      <c r="C37" s="70" t="str">
        <f>IF('Registro Auxiliar_3'!AL31=""," ",'Registro Auxiliar_3'!AL31)</f>
        <v xml:space="preserve"> </v>
      </c>
      <c r="D37" s="70" t="str">
        <f>IF('Registro Auxiliar_3'!AM31=""," ",'Registro Auxiliar_3'!AM31)</f>
        <v xml:space="preserve"> </v>
      </c>
      <c r="E37" s="70" t="str">
        <f>IF('Registro Auxiliar_3'!AN31=""," ",'Registro Auxiliar_3'!AN31)</f>
        <v xml:space="preserve"> </v>
      </c>
      <c r="F37" s="70" t="str">
        <f>IF('Registro Auxiliar_3'!AO31=""," ",'Registro Auxiliar_3'!AO31)</f>
        <v xml:space="preserve"> </v>
      </c>
      <c r="G37" s="70" t="str">
        <f>IF('Registro Auxiliar_3'!AP31=""," ",'Registro Auxiliar_3'!AP31)</f>
        <v xml:space="preserve"> </v>
      </c>
      <c r="H37" s="70" t="str">
        <f>IF('Registro Auxiliar_3'!AQ31=""," ",'Registro Auxiliar_3'!AQ31)</f>
        <v xml:space="preserve"> </v>
      </c>
      <c r="I37" s="70" t="str">
        <f>IF('Registro Auxiliar_3'!AR31=""," ",'Registro Auxiliar_3'!AR31)</f>
        <v xml:space="preserve"> </v>
      </c>
      <c r="J37" s="71" t="str">
        <f>IF('Registro Auxiliar_3'!AS31=""," ",'Registro Auxiliar_3'!AS31)</f>
        <v xml:space="preserve"> </v>
      </c>
    </row>
    <row r="38" spans="1:10" ht="17.100000000000001" customHeight="1" x14ac:dyDescent="0.25">
      <c r="A38" s="25">
        <v>25</v>
      </c>
      <c r="B38" s="86" t="str">
        <f>'Registro Auxiliar_1'!B32</f>
        <v/>
      </c>
      <c r="C38" s="70" t="str">
        <f>IF('Registro Auxiliar_3'!AL32=""," ",'Registro Auxiliar_3'!AL32)</f>
        <v xml:space="preserve"> </v>
      </c>
      <c r="D38" s="70" t="str">
        <f>IF('Registro Auxiliar_3'!AM32=""," ",'Registro Auxiliar_3'!AM32)</f>
        <v xml:space="preserve"> </v>
      </c>
      <c r="E38" s="70" t="str">
        <f>IF('Registro Auxiliar_3'!AN32=""," ",'Registro Auxiliar_3'!AN32)</f>
        <v xml:space="preserve"> </v>
      </c>
      <c r="F38" s="70" t="str">
        <f>IF('Registro Auxiliar_3'!AO32=""," ",'Registro Auxiliar_3'!AO32)</f>
        <v xml:space="preserve"> </v>
      </c>
      <c r="G38" s="70" t="str">
        <f>IF('Registro Auxiliar_3'!AP32=""," ",'Registro Auxiliar_3'!AP32)</f>
        <v xml:space="preserve"> </v>
      </c>
      <c r="H38" s="70" t="str">
        <f>IF('Registro Auxiliar_3'!AQ32=""," ",'Registro Auxiliar_3'!AQ32)</f>
        <v xml:space="preserve"> </v>
      </c>
      <c r="I38" s="70" t="str">
        <f>IF('Registro Auxiliar_3'!AR32=""," ",'Registro Auxiliar_3'!AR32)</f>
        <v xml:space="preserve"> </v>
      </c>
      <c r="J38" s="71" t="str">
        <f>IF('Registro Auxiliar_3'!AS32=""," ",'Registro Auxiliar_3'!AS32)</f>
        <v xml:space="preserve"> </v>
      </c>
    </row>
    <row r="39" spans="1:10" ht="17.100000000000001" customHeight="1" x14ac:dyDescent="0.25">
      <c r="A39" s="25">
        <v>26</v>
      </c>
      <c r="B39" s="86" t="str">
        <f>'Registro Auxiliar_1'!B33</f>
        <v/>
      </c>
      <c r="C39" s="70" t="str">
        <f>IF('Registro Auxiliar_3'!AL33=""," ",'Registro Auxiliar_3'!AL33)</f>
        <v xml:space="preserve"> </v>
      </c>
      <c r="D39" s="70" t="str">
        <f>IF('Registro Auxiliar_3'!AM33=""," ",'Registro Auxiliar_3'!AM33)</f>
        <v xml:space="preserve"> </v>
      </c>
      <c r="E39" s="70" t="str">
        <f>IF('Registro Auxiliar_3'!AN33=""," ",'Registro Auxiliar_3'!AN33)</f>
        <v xml:space="preserve"> </v>
      </c>
      <c r="F39" s="70" t="str">
        <f>IF('Registro Auxiliar_3'!AO33=""," ",'Registro Auxiliar_3'!AO33)</f>
        <v xml:space="preserve"> </v>
      </c>
      <c r="G39" s="70" t="str">
        <f>IF('Registro Auxiliar_3'!AP33=""," ",'Registro Auxiliar_3'!AP33)</f>
        <v xml:space="preserve"> </v>
      </c>
      <c r="H39" s="70" t="str">
        <f>IF('Registro Auxiliar_3'!AQ33=""," ",'Registro Auxiliar_3'!AQ33)</f>
        <v xml:space="preserve"> </v>
      </c>
      <c r="I39" s="70" t="str">
        <f>IF('Registro Auxiliar_3'!AR33=""," ",'Registro Auxiliar_3'!AR33)</f>
        <v xml:space="preserve"> </v>
      </c>
      <c r="J39" s="71" t="str">
        <f>IF('Registro Auxiliar_3'!AS33=""," ",'Registro Auxiliar_3'!AS33)</f>
        <v xml:space="preserve"> </v>
      </c>
    </row>
    <row r="40" spans="1:10" ht="17.100000000000001" customHeight="1" x14ac:dyDescent="0.25">
      <c r="A40" s="25">
        <v>27</v>
      </c>
      <c r="B40" s="86" t="str">
        <f>'Registro Auxiliar_1'!B34</f>
        <v/>
      </c>
      <c r="C40" s="70" t="str">
        <f>IF('Registro Auxiliar_3'!AL34=""," ",'Registro Auxiliar_3'!AL34)</f>
        <v xml:space="preserve"> </v>
      </c>
      <c r="D40" s="70" t="str">
        <f>IF('Registro Auxiliar_3'!AM34=""," ",'Registro Auxiliar_3'!AM34)</f>
        <v xml:space="preserve"> </v>
      </c>
      <c r="E40" s="70" t="str">
        <f>IF('Registro Auxiliar_3'!AN34=""," ",'Registro Auxiliar_3'!AN34)</f>
        <v xml:space="preserve"> </v>
      </c>
      <c r="F40" s="70" t="str">
        <f>IF('Registro Auxiliar_3'!AO34=""," ",'Registro Auxiliar_3'!AO34)</f>
        <v xml:space="preserve"> </v>
      </c>
      <c r="G40" s="70" t="str">
        <f>IF('Registro Auxiliar_3'!AP34=""," ",'Registro Auxiliar_3'!AP34)</f>
        <v xml:space="preserve"> </v>
      </c>
      <c r="H40" s="70" t="str">
        <f>IF('Registro Auxiliar_3'!AQ34=""," ",'Registro Auxiliar_3'!AQ34)</f>
        <v xml:space="preserve"> </v>
      </c>
      <c r="I40" s="70" t="str">
        <f>IF('Registro Auxiliar_3'!AR34=""," ",'Registro Auxiliar_3'!AR34)</f>
        <v xml:space="preserve"> </v>
      </c>
      <c r="J40" s="71" t="str">
        <f>IF('Registro Auxiliar_3'!AS34=""," ",'Registro Auxiliar_3'!AS34)</f>
        <v xml:space="preserve"> </v>
      </c>
    </row>
    <row r="41" spans="1:10" ht="17.100000000000001" customHeight="1" x14ac:dyDescent="0.25">
      <c r="A41" s="25">
        <v>28</v>
      </c>
      <c r="B41" s="86" t="str">
        <f>'Registro Auxiliar_1'!B35</f>
        <v/>
      </c>
      <c r="C41" s="70" t="str">
        <f>IF('Registro Auxiliar_3'!AL35=""," ",'Registro Auxiliar_3'!AL35)</f>
        <v xml:space="preserve"> </v>
      </c>
      <c r="D41" s="70" t="str">
        <f>IF('Registro Auxiliar_3'!AM35=""," ",'Registro Auxiliar_3'!AM35)</f>
        <v xml:space="preserve"> </v>
      </c>
      <c r="E41" s="70" t="str">
        <f>IF('Registro Auxiliar_3'!AN35=""," ",'Registro Auxiliar_3'!AN35)</f>
        <v xml:space="preserve"> </v>
      </c>
      <c r="F41" s="70" t="str">
        <f>IF('Registro Auxiliar_3'!AO35=""," ",'Registro Auxiliar_3'!AO35)</f>
        <v xml:space="preserve"> </v>
      </c>
      <c r="G41" s="70" t="str">
        <f>IF('Registro Auxiliar_3'!AP35=""," ",'Registro Auxiliar_3'!AP35)</f>
        <v xml:space="preserve"> </v>
      </c>
      <c r="H41" s="70" t="str">
        <f>IF('Registro Auxiliar_3'!AQ35=""," ",'Registro Auxiliar_3'!AQ35)</f>
        <v xml:space="preserve"> </v>
      </c>
      <c r="I41" s="70" t="str">
        <f>IF('Registro Auxiliar_3'!AR35=""," ",'Registro Auxiliar_3'!AR35)</f>
        <v xml:space="preserve"> </v>
      </c>
      <c r="J41" s="71" t="str">
        <f>IF('Registro Auxiliar_3'!AS35=""," ",'Registro Auxiliar_3'!AS35)</f>
        <v xml:space="preserve"> </v>
      </c>
    </row>
    <row r="42" spans="1:10" ht="17.100000000000001" customHeight="1" x14ac:dyDescent="0.25">
      <c r="A42" s="25">
        <v>29</v>
      </c>
      <c r="B42" s="86" t="str">
        <f>'Registro Auxiliar_1'!B36</f>
        <v/>
      </c>
      <c r="C42" s="70" t="str">
        <f>IF('Registro Auxiliar_3'!AL36=""," ",'Registro Auxiliar_3'!AL36)</f>
        <v xml:space="preserve"> </v>
      </c>
      <c r="D42" s="70" t="str">
        <f>IF('Registro Auxiliar_3'!AM36=""," ",'Registro Auxiliar_3'!AM36)</f>
        <v xml:space="preserve"> </v>
      </c>
      <c r="E42" s="70" t="str">
        <f>IF('Registro Auxiliar_3'!AN36=""," ",'Registro Auxiliar_3'!AN36)</f>
        <v xml:space="preserve"> </v>
      </c>
      <c r="F42" s="70" t="str">
        <f>IF('Registro Auxiliar_3'!AO36=""," ",'Registro Auxiliar_3'!AO36)</f>
        <v xml:space="preserve"> </v>
      </c>
      <c r="G42" s="70" t="str">
        <f>IF('Registro Auxiliar_3'!AP36=""," ",'Registro Auxiliar_3'!AP36)</f>
        <v xml:space="preserve"> </v>
      </c>
      <c r="H42" s="70" t="str">
        <f>IF('Registro Auxiliar_3'!AQ36=""," ",'Registro Auxiliar_3'!AQ36)</f>
        <v xml:space="preserve"> </v>
      </c>
      <c r="I42" s="70" t="str">
        <f>IF('Registro Auxiliar_3'!AR36=""," ",'Registro Auxiliar_3'!AR36)</f>
        <v xml:space="preserve"> </v>
      </c>
      <c r="J42" s="71" t="str">
        <f>IF('Registro Auxiliar_3'!AS36=""," ",'Registro Auxiliar_3'!AS36)</f>
        <v xml:space="preserve"> </v>
      </c>
    </row>
    <row r="43" spans="1:10" ht="17.100000000000001" customHeight="1" x14ac:dyDescent="0.25">
      <c r="A43" s="25">
        <v>30</v>
      </c>
      <c r="B43" s="86" t="str">
        <f>'Registro Auxiliar_1'!B37</f>
        <v/>
      </c>
      <c r="C43" s="70" t="str">
        <f>IF('Registro Auxiliar_3'!AL37=""," ",'Registro Auxiliar_3'!AL37)</f>
        <v xml:space="preserve"> </v>
      </c>
      <c r="D43" s="70" t="str">
        <f>IF('Registro Auxiliar_3'!AM37=""," ",'Registro Auxiliar_3'!AM37)</f>
        <v xml:space="preserve"> </v>
      </c>
      <c r="E43" s="70" t="str">
        <f>IF('Registro Auxiliar_3'!AN37=""," ",'Registro Auxiliar_3'!AN37)</f>
        <v xml:space="preserve"> </v>
      </c>
      <c r="F43" s="70" t="str">
        <f>IF('Registro Auxiliar_3'!AO37=""," ",'Registro Auxiliar_3'!AO37)</f>
        <v xml:space="preserve"> </v>
      </c>
      <c r="G43" s="70" t="str">
        <f>IF('Registro Auxiliar_3'!AP37=""," ",'Registro Auxiliar_3'!AP37)</f>
        <v xml:space="preserve"> </v>
      </c>
      <c r="H43" s="70" t="str">
        <f>IF('Registro Auxiliar_3'!AQ37=""," ",'Registro Auxiliar_3'!AQ37)</f>
        <v xml:space="preserve"> </v>
      </c>
      <c r="I43" s="70" t="str">
        <f>IF('Registro Auxiliar_3'!AR37=""," ",'Registro Auxiliar_3'!AR37)</f>
        <v xml:space="preserve"> </v>
      </c>
      <c r="J43" s="71" t="str">
        <f>IF('Registro Auxiliar_3'!AS37=""," ",'Registro Auxiliar_3'!AS37)</f>
        <v xml:space="preserve"> </v>
      </c>
    </row>
    <row r="44" spans="1:10" ht="17.100000000000001" customHeight="1" x14ac:dyDescent="0.25">
      <c r="A44" s="25">
        <v>31</v>
      </c>
      <c r="B44" s="86" t="str">
        <f>'Registro Auxiliar_1'!B38</f>
        <v/>
      </c>
      <c r="C44" s="70" t="str">
        <f>IF('Registro Auxiliar_3'!AL38=""," ",'Registro Auxiliar_3'!AL38)</f>
        <v xml:space="preserve"> </v>
      </c>
      <c r="D44" s="70" t="str">
        <f>IF('Registro Auxiliar_3'!AM38=""," ",'Registro Auxiliar_3'!AM38)</f>
        <v xml:space="preserve"> </v>
      </c>
      <c r="E44" s="70" t="str">
        <f>IF('Registro Auxiliar_3'!AN38=""," ",'Registro Auxiliar_3'!AN38)</f>
        <v xml:space="preserve"> </v>
      </c>
      <c r="F44" s="70" t="str">
        <f>IF('Registro Auxiliar_3'!AO38=""," ",'Registro Auxiliar_3'!AO38)</f>
        <v xml:space="preserve"> </v>
      </c>
      <c r="G44" s="70" t="str">
        <f>IF('Registro Auxiliar_3'!AP38=""," ",'Registro Auxiliar_3'!AP38)</f>
        <v xml:space="preserve"> </v>
      </c>
      <c r="H44" s="70" t="str">
        <f>IF('Registro Auxiliar_3'!AQ38=""," ",'Registro Auxiliar_3'!AQ38)</f>
        <v xml:space="preserve"> </v>
      </c>
      <c r="I44" s="70" t="str">
        <f>IF('Registro Auxiliar_3'!AR38=""," ",'Registro Auxiliar_3'!AR38)</f>
        <v xml:space="preserve"> </v>
      </c>
      <c r="J44" s="71" t="str">
        <f>IF('Registro Auxiliar_3'!AS38=""," ",'Registro Auxiliar_3'!AS38)</f>
        <v xml:space="preserve"> </v>
      </c>
    </row>
    <row r="45" spans="1:10" ht="17.100000000000001" customHeight="1" x14ac:dyDescent="0.25">
      <c r="A45" s="25">
        <v>32</v>
      </c>
      <c r="B45" s="86" t="str">
        <f>'Registro Auxiliar_1'!B39</f>
        <v/>
      </c>
      <c r="C45" s="70" t="str">
        <f>IF('Registro Auxiliar_3'!AL39=""," ",'Registro Auxiliar_3'!AL39)</f>
        <v xml:space="preserve"> </v>
      </c>
      <c r="D45" s="70" t="str">
        <f>IF('Registro Auxiliar_3'!AM39=""," ",'Registro Auxiliar_3'!AM39)</f>
        <v xml:space="preserve"> </v>
      </c>
      <c r="E45" s="70" t="str">
        <f>IF('Registro Auxiliar_3'!AN39=""," ",'Registro Auxiliar_3'!AN39)</f>
        <v xml:space="preserve"> </v>
      </c>
      <c r="F45" s="70" t="str">
        <f>IF('Registro Auxiliar_3'!AO39=""," ",'Registro Auxiliar_3'!AO39)</f>
        <v xml:space="preserve"> </v>
      </c>
      <c r="G45" s="70" t="str">
        <f>IF('Registro Auxiliar_3'!AP39=""," ",'Registro Auxiliar_3'!AP39)</f>
        <v xml:space="preserve"> </v>
      </c>
      <c r="H45" s="70" t="str">
        <f>IF('Registro Auxiliar_3'!AQ39=""," ",'Registro Auxiliar_3'!AQ39)</f>
        <v xml:space="preserve"> </v>
      </c>
      <c r="I45" s="70" t="str">
        <f>IF('Registro Auxiliar_3'!AR39=""," ",'Registro Auxiliar_3'!AR39)</f>
        <v xml:space="preserve"> </v>
      </c>
      <c r="J45" s="71" t="str">
        <f>IF('Registro Auxiliar_3'!AS39=""," ",'Registro Auxiliar_3'!AS39)</f>
        <v xml:space="preserve"> </v>
      </c>
    </row>
    <row r="46" spans="1:10" ht="17.100000000000001" customHeight="1" x14ac:dyDescent="0.25">
      <c r="A46" s="25">
        <v>33</v>
      </c>
      <c r="B46" s="86" t="str">
        <f>'Registro Auxiliar_1'!B40</f>
        <v/>
      </c>
      <c r="C46" s="70" t="str">
        <f>IF('Registro Auxiliar_3'!AL40=""," ",'Registro Auxiliar_3'!AL40)</f>
        <v xml:space="preserve"> </v>
      </c>
      <c r="D46" s="70" t="str">
        <f>IF('Registro Auxiliar_3'!AM40=""," ",'Registro Auxiliar_3'!AM40)</f>
        <v xml:space="preserve"> </v>
      </c>
      <c r="E46" s="70" t="str">
        <f>IF('Registro Auxiliar_3'!AN40=""," ",'Registro Auxiliar_3'!AN40)</f>
        <v xml:space="preserve"> </v>
      </c>
      <c r="F46" s="70" t="str">
        <f>IF('Registro Auxiliar_3'!AO40=""," ",'Registro Auxiliar_3'!AO40)</f>
        <v xml:space="preserve"> </v>
      </c>
      <c r="G46" s="70" t="str">
        <f>IF('Registro Auxiliar_3'!AP40=""," ",'Registro Auxiliar_3'!AP40)</f>
        <v xml:space="preserve"> </v>
      </c>
      <c r="H46" s="70" t="str">
        <f>IF('Registro Auxiliar_3'!AQ40=""," ",'Registro Auxiliar_3'!AQ40)</f>
        <v xml:space="preserve"> </v>
      </c>
      <c r="I46" s="70" t="str">
        <f>IF('Registro Auxiliar_3'!AR40=""," ",'Registro Auxiliar_3'!AR40)</f>
        <v xml:space="preserve"> </v>
      </c>
      <c r="J46" s="71" t="str">
        <f>IF('Registro Auxiliar_3'!AS40=""," ",'Registro Auxiliar_3'!AS40)</f>
        <v xml:space="preserve"> </v>
      </c>
    </row>
    <row r="47" spans="1:10" ht="17.100000000000001" customHeight="1" x14ac:dyDescent="0.25">
      <c r="A47" s="25">
        <v>34</v>
      </c>
      <c r="B47" s="86" t="str">
        <f>'Registro Auxiliar_1'!B41</f>
        <v/>
      </c>
      <c r="C47" s="70" t="str">
        <f>IF('Registro Auxiliar_3'!AL41=""," ",'Registro Auxiliar_3'!AL41)</f>
        <v xml:space="preserve"> </v>
      </c>
      <c r="D47" s="70" t="str">
        <f>IF('Registro Auxiliar_3'!AM41=""," ",'Registro Auxiliar_3'!AM41)</f>
        <v xml:space="preserve"> </v>
      </c>
      <c r="E47" s="70" t="str">
        <f>IF('Registro Auxiliar_3'!AN41=""," ",'Registro Auxiliar_3'!AN41)</f>
        <v xml:space="preserve"> </v>
      </c>
      <c r="F47" s="70" t="str">
        <f>IF('Registro Auxiliar_3'!AO41=""," ",'Registro Auxiliar_3'!AO41)</f>
        <v xml:space="preserve"> </v>
      </c>
      <c r="G47" s="70" t="str">
        <f>IF('Registro Auxiliar_3'!AP41=""," ",'Registro Auxiliar_3'!AP41)</f>
        <v xml:space="preserve"> </v>
      </c>
      <c r="H47" s="70" t="str">
        <f>IF('Registro Auxiliar_3'!AQ41=""," ",'Registro Auxiliar_3'!AQ41)</f>
        <v xml:space="preserve"> </v>
      </c>
      <c r="I47" s="70" t="str">
        <f>IF('Registro Auxiliar_3'!AR41=""," ",'Registro Auxiliar_3'!AR41)</f>
        <v xml:space="preserve"> </v>
      </c>
      <c r="J47" s="71" t="str">
        <f>IF('Registro Auxiliar_3'!AS41=""," ",'Registro Auxiliar_3'!AS41)</f>
        <v xml:space="preserve"> </v>
      </c>
    </row>
    <row r="48" spans="1:10" ht="17.100000000000001" customHeight="1" x14ac:dyDescent="0.25">
      <c r="A48" s="25">
        <v>35</v>
      </c>
      <c r="B48" s="86" t="str">
        <f>'Registro Auxiliar_1'!B42</f>
        <v/>
      </c>
      <c r="C48" s="70" t="str">
        <f>IF('Registro Auxiliar_3'!AL42=""," ",'Registro Auxiliar_3'!AL42)</f>
        <v xml:space="preserve"> </v>
      </c>
      <c r="D48" s="70" t="str">
        <f>IF('Registro Auxiliar_3'!AM42=""," ",'Registro Auxiliar_3'!AM42)</f>
        <v xml:space="preserve"> </v>
      </c>
      <c r="E48" s="70" t="str">
        <f>IF('Registro Auxiliar_3'!AN42=""," ",'Registro Auxiliar_3'!AN42)</f>
        <v xml:space="preserve"> </v>
      </c>
      <c r="F48" s="70" t="str">
        <f>IF('Registro Auxiliar_3'!AO42=""," ",'Registro Auxiliar_3'!AO42)</f>
        <v xml:space="preserve"> </v>
      </c>
      <c r="G48" s="70" t="str">
        <f>IF('Registro Auxiliar_3'!AP42=""," ",'Registro Auxiliar_3'!AP42)</f>
        <v xml:space="preserve"> </v>
      </c>
      <c r="H48" s="70" t="str">
        <f>IF('Registro Auxiliar_3'!AQ42=""," ",'Registro Auxiliar_3'!AQ42)</f>
        <v xml:space="preserve"> </v>
      </c>
      <c r="I48" s="70" t="str">
        <f>IF('Registro Auxiliar_3'!AR42=""," ",'Registro Auxiliar_3'!AR42)</f>
        <v xml:space="preserve"> </v>
      </c>
      <c r="J48" s="71" t="str">
        <f>IF('Registro Auxiliar_3'!AS42=""," ",'Registro Auxiliar_3'!AS42)</f>
        <v xml:space="preserve"> </v>
      </c>
    </row>
    <row r="49" spans="1:10" ht="17.100000000000001" customHeight="1" x14ac:dyDescent="0.25">
      <c r="A49" s="25">
        <v>36</v>
      </c>
      <c r="B49" s="86" t="str">
        <f>'Registro Auxiliar_1'!B43</f>
        <v/>
      </c>
      <c r="C49" s="70" t="str">
        <f>IF('Registro Auxiliar_3'!AL43=""," ",'Registro Auxiliar_3'!AL43)</f>
        <v xml:space="preserve"> </v>
      </c>
      <c r="D49" s="70" t="str">
        <f>IF('Registro Auxiliar_3'!AM43=""," ",'Registro Auxiliar_3'!AM43)</f>
        <v xml:space="preserve"> </v>
      </c>
      <c r="E49" s="70" t="str">
        <f>IF('Registro Auxiliar_3'!AN43=""," ",'Registro Auxiliar_3'!AN43)</f>
        <v xml:space="preserve"> </v>
      </c>
      <c r="F49" s="70" t="str">
        <f>IF('Registro Auxiliar_3'!AO43=""," ",'Registro Auxiliar_3'!AO43)</f>
        <v xml:space="preserve"> </v>
      </c>
      <c r="G49" s="70" t="str">
        <f>IF('Registro Auxiliar_3'!AP43=""," ",'Registro Auxiliar_3'!AP43)</f>
        <v xml:space="preserve"> </v>
      </c>
      <c r="H49" s="70" t="str">
        <f>IF('Registro Auxiliar_3'!AQ43=""," ",'Registro Auxiliar_3'!AQ43)</f>
        <v xml:space="preserve"> </v>
      </c>
      <c r="I49" s="70" t="str">
        <f>IF('Registro Auxiliar_3'!AR43=""," ",'Registro Auxiliar_3'!AR43)</f>
        <v xml:space="preserve"> </v>
      </c>
      <c r="J49" s="71" t="str">
        <f>IF('Registro Auxiliar_3'!AS43=""," ",'Registro Auxiliar_3'!AS43)</f>
        <v xml:space="preserve"> </v>
      </c>
    </row>
    <row r="50" spans="1:10" ht="17.100000000000001" customHeight="1" x14ac:dyDescent="0.25">
      <c r="A50" s="25">
        <v>37</v>
      </c>
      <c r="B50" s="86" t="str">
        <f>'Registro Auxiliar_1'!B44</f>
        <v/>
      </c>
      <c r="C50" s="70" t="str">
        <f>IF('Registro Auxiliar_3'!AL44=""," ",'Registro Auxiliar_3'!AL44)</f>
        <v xml:space="preserve"> </v>
      </c>
      <c r="D50" s="70" t="str">
        <f>IF('Registro Auxiliar_3'!AM44=""," ",'Registro Auxiliar_3'!AM44)</f>
        <v xml:space="preserve"> </v>
      </c>
      <c r="E50" s="70" t="str">
        <f>IF('Registro Auxiliar_3'!AN44=""," ",'Registro Auxiliar_3'!AN44)</f>
        <v xml:space="preserve"> </v>
      </c>
      <c r="F50" s="70" t="str">
        <f>IF('Registro Auxiliar_3'!AO44=""," ",'Registro Auxiliar_3'!AO44)</f>
        <v xml:space="preserve"> </v>
      </c>
      <c r="G50" s="70" t="str">
        <f>IF('Registro Auxiliar_3'!AP44=""," ",'Registro Auxiliar_3'!AP44)</f>
        <v xml:space="preserve"> </v>
      </c>
      <c r="H50" s="70" t="str">
        <f>IF('Registro Auxiliar_3'!AQ44=""," ",'Registro Auxiliar_3'!AQ44)</f>
        <v xml:space="preserve"> </v>
      </c>
      <c r="I50" s="70" t="str">
        <f>IF('Registro Auxiliar_3'!AR44=""," ",'Registro Auxiliar_3'!AR44)</f>
        <v xml:space="preserve"> </v>
      </c>
      <c r="J50" s="71" t="str">
        <f>IF('Registro Auxiliar_3'!AS44=""," ",'Registro Auxiliar_3'!AS44)</f>
        <v xml:space="preserve"> </v>
      </c>
    </row>
    <row r="51" spans="1:10" ht="17.100000000000001" customHeight="1" x14ac:dyDescent="0.25">
      <c r="A51" s="25">
        <v>38</v>
      </c>
      <c r="B51" s="86" t="str">
        <f>'Registro Auxiliar_1'!B45</f>
        <v/>
      </c>
      <c r="C51" s="70" t="str">
        <f>IF('Registro Auxiliar_3'!AL45=""," ",'Registro Auxiliar_3'!AL45)</f>
        <v xml:space="preserve"> </v>
      </c>
      <c r="D51" s="70" t="str">
        <f>IF('Registro Auxiliar_3'!AM45=""," ",'Registro Auxiliar_3'!AM45)</f>
        <v xml:space="preserve"> </v>
      </c>
      <c r="E51" s="70" t="str">
        <f>IF('Registro Auxiliar_3'!AN45=""," ",'Registro Auxiliar_3'!AN45)</f>
        <v xml:space="preserve"> </v>
      </c>
      <c r="F51" s="70" t="str">
        <f>IF('Registro Auxiliar_3'!AO45=""," ",'Registro Auxiliar_3'!AO45)</f>
        <v xml:space="preserve"> </v>
      </c>
      <c r="G51" s="70" t="str">
        <f>IF('Registro Auxiliar_3'!AP45=""," ",'Registro Auxiliar_3'!AP45)</f>
        <v xml:space="preserve"> </v>
      </c>
      <c r="H51" s="70" t="str">
        <f>IF('Registro Auxiliar_3'!AQ45=""," ",'Registro Auxiliar_3'!AQ45)</f>
        <v xml:space="preserve"> </v>
      </c>
      <c r="I51" s="70" t="str">
        <f>IF('Registro Auxiliar_3'!AR45=""," ",'Registro Auxiliar_3'!AR45)</f>
        <v xml:space="preserve"> </v>
      </c>
      <c r="J51" s="71" t="str">
        <f>IF('Registro Auxiliar_3'!AS45=""," ",'Registro Auxiliar_3'!AS45)</f>
        <v xml:space="preserve"> </v>
      </c>
    </row>
    <row r="52" spans="1:10" ht="17.100000000000001" customHeight="1" x14ac:dyDescent="0.25">
      <c r="A52" s="25">
        <v>39</v>
      </c>
      <c r="B52" s="86" t="str">
        <f>'Registro Auxiliar_1'!B46</f>
        <v/>
      </c>
      <c r="C52" s="70" t="str">
        <f>IF('Registro Auxiliar_3'!AL46=""," ",'Registro Auxiliar_3'!AL46)</f>
        <v xml:space="preserve"> </v>
      </c>
      <c r="D52" s="70" t="str">
        <f>IF('Registro Auxiliar_3'!AM46=""," ",'Registro Auxiliar_3'!AM46)</f>
        <v xml:space="preserve"> </v>
      </c>
      <c r="E52" s="70" t="str">
        <f>IF('Registro Auxiliar_3'!AN46=""," ",'Registro Auxiliar_3'!AN46)</f>
        <v xml:space="preserve"> </v>
      </c>
      <c r="F52" s="70" t="str">
        <f>IF('Registro Auxiliar_3'!AO46=""," ",'Registro Auxiliar_3'!AO46)</f>
        <v xml:space="preserve"> </v>
      </c>
      <c r="G52" s="70" t="str">
        <f>IF('Registro Auxiliar_3'!AP46=""," ",'Registro Auxiliar_3'!AP46)</f>
        <v xml:space="preserve"> </v>
      </c>
      <c r="H52" s="70" t="str">
        <f>IF('Registro Auxiliar_3'!AQ46=""," ",'Registro Auxiliar_3'!AQ46)</f>
        <v xml:space="preserve"> </v>
      </c>
      <c r="I52" s="70" t="str">
        <f>IF('Registro Auxiliar_3'!AR46=""," ",'Registro Auxiliar_3'!AR46)</f>
        <v xml:space="preserve"> </v>
      </c>
      <c r="J52" s="71" t="str">
        <f>IF('Registro Auxiliar_3'!AS46=""," ",'Registro Auxiliar_3'!AS46)</f>
        <v xml:space="preserve"> </v>
      </c>
    </row>
    <row r="53" spans="1:10" ht="17.100000000000001" customHeight="1" x14ac:dyDescent="0.25">
      <c r="A53" s="25">
        <v>40</v>
      </c>
      <c r="B53" s="86" t="str">
        <f>'Registro Auxiliar_1'!B47</f>
        <v/>
      </c>
      <c r="C53" s="70" t="str">
        <f>IF('Registro Auxiliar_3'!AL47=""," ",'Registro Auxiliar_3'!AL47)</f>
        <v xml:space="preserve"> </v>
      </c>
      <c r="D53" s="70" t="str">
        <f>IF('Registro Auxiliar_3'!AM47=""," ",'Registro Auxiliar_3'!AM47)</f>
        <v xml:space="preserve"> </v>
      </c>
      <c r="E53" s="70" t="str">
        <f>IF('Registro Auxiliar_3'!AN47=""," ",'Registro Auxiliar_3'!AN47)</f>
        <v xml:space="preserve"> </v>
      </c>
      <c r="F53" s="70" t="str">
        <f>IF('Registro Auxiliar_3'!AO47=""," ",'Registro Auxiliar_3'!AO47)</f>
        <v xml:space="preserve"> </v>
      </c>
      <c r="G53" s="70" t="str">
        <f>IF('Registro Auxiliar_3'!AP47=""," ",'Registro Auxiliar_3'!AP47)</f>
        <v xml:space="preserve"> </v>
      </c>
      <c r="H53" s="70" t="str">
        <f>IF('Registro Auxiliar_3'!AQ47=""," ",'Registro Auxiliar_3'!AQ47)</f>
        <v xml:space="preserve"> </v>
      </c>
      <c r="I53" s="70" t="str">
        <f>IF('Registro Auxiliar_3'!AR47=""," ",'Registro Auxiliar_3'!AR47)</f>
        <v xml:space="preserve"> </v>
      </c>
      <c r="J53" s="71" t="str">
        <f>IF('Registro Auxiliar_3'!AS47=""," ",'Registro Auxiliar_3'!AS47)</f>
        <v xml:space="preserve"> </v>
      </c>
    </row>
    <row r="54" spans="1:10" ht="17.100000000000001" customHeight="1" x14ac:dyDescent="0.25">
      <c r="A54" s="25">
        <v>41</v>
      </c>
      <c r="B54" s="86" t="str">
        <f>'Registro Auxiliar_1'!B48</f>
        <v/>
      </c>
      <c r="C54" s="70" t="str">
        <f>IF('Registro Auxiliar_3'!AL48=""," ",'Registro Auxiliar_3'!AL48)</f>
        <v xml:space="preserve"> </v>
      </c>
      <c r="D54" s="70" t="str">
        <f>IF('Registro Auxiliar_3'!AM48=""," ",'Registro Auxiliar_3'!AM48)</f>
        <v xml:space="preserve"> </v>
      </c>
      <c r="E54" s="70" t="str">
        <f>IF('Registro Auxiliar_3'!AN48=""," ",'Registro Auxiliar_3'!AN48)</f>
        <v xml:space="preserve"> </v>
      </c>
      <c r="F54" s="70" t="str">
        <f>IF('Registro Auxiliar_3'!AO48=""," ",'Registro Auxiliar_3'!AO48)</f>
        <v xml:space="preserve"> </v>
      </c>
      <c r="G54" s="70" t="str">
        <f>IF('Registro Auxiliar_3'!AP48=""," ",'Registro Auxiliar_3'!AP48)</f>
        <v xml:space="preserve"> </v>
      </c>
      <c r="H54" s="70" t="str">
        <f>IF('Registro Auxiliar_3'!AQ48=""," ",'Registro Auxiliar_3'!AQ48)</f>
        <v xml:space="preserve"> </v>
      </c>
      <c r="I54" s="70" t="str">
        <f>IF('Registro Auxiliar_3'!AR48=""," ",'Registro Auxiliar_3'!AR48)</f>
        <v xml:space="preserve"> </v>
      </c>
      <c r="J54" s="71" t="str">
        <f>IF('Registro Auxiliar_3'!AS48=""," ",'Registro Auxiliar_3'!AS48)</f>
        <v xml:space="preserve"> </v>
      </c>
    </row>
    <row r="55" spans="1:10" ht="17.100000000000001" customHeight="1" x14ac:dyDescent="0.25">
      <c r="A55" s="25">
        <v>42</v>
      </c>
      <c r="B55" s="86" t="str">
        <f>'Registro Auxiliar_1'!B49</f>
        <v/>
      </c>
      <c r="C55" s="70" t="str">
        <f>IF('Registro Auxiliar_3'!AL49=""," ",'Registro Auxiliar_3'!AL49)</f>
        <v xml:space="preserve"> </v>
      </c>
      <c r="D55" s="70" t="str">
        <f>IF('Registro Auxiliar_3'!AM49=""," ",'Registro Auxiliar_3'!AM49)</f>
        <v xml:space="preserve"> </v>
      </c>
      <c r="E55" s="70" t="str">
        <f>IF('Registro Auxiliar_3'!AN49=""," ",'Registro Auxiliar_3'!AN49)</f>
        <v xml:space="preserve"> </v>
      </c>
      <c r="F55" s="70" t="str">
        <f>IF('Registro Auxiliar_3'!AO49=""," ",'Registro Auxiliar_3'!AO49)</f>
        <v xml:space="preserve"> </v>
      </c>
      <c r="G55" s="70" t="str">
        <f>IF('Registro Auxiliar_3'!AP49=""," ",'Registro Auxiliar_3'!AP49)</f>
        <v xml:space="preserve"> </v>
      </c>
      <c r="H55" s="70" t="str">
        <f>IF('Registro Auxiliar_3'!AQ49=""," ",'Registro Auxiliar_3'!AQ49)</f>
        <v xml:space="preserve"> </v>
      </c>
      <c r="I55" s="70" t="str">
        <f>IF('Registro Auxiliar_3'!AR49=""," ",'Registro Auxiliar_3'!AR49)</f>
        <v xml:space="preserve"> </v>
      </c>
      <c r="J55" s="71" t="str">
        <f>IF('Registro Auxiliar_3'!AS49=""," ",'Registro Auxiliar_3'!AS49)</f>
        <v xml:space="preserve"> </v>
      </c>
    </row>
    <row r="56" spans="1:10" ht="17.100000000000001" customHeight="1" x14ac:dyDescent="0.25">
      <c r="A56" s="25">
        <v>43</v>
      </c>
      <c r="B56" s="86" t="str">
        <f>'Registro Auxiliar_1'!B50</f>
        <v/>
      </c>
      <c r="C56" s="70" t="str">
        <f>IF('Registro Auxiliar_3'!AL50=""," ",'Registro Auxiliar_3'!AL50)</f>
        <v xml:space="preserve"> </v>
      </c>
      <c r="D56" s="70" t="str">
        <f>IF('Registro Auxiliar_3'!AM50=""," ",'Registro Auxiliar_3'!AM50)</f>
        <v xml:space="preserve"> </v>
      </c>
      <c r="E56" s="70" t="str">
        <f>IF('Registro Auxiliar_3'!AN50=""," ",'Registro Auxiliar_3'!AN50)</f>
        <v xml:space="preserve"> </v>
      </c>
      <c r="F56" s="70" t="str">
        <f>IF('Registro Auxiliar_3'!AO50=""," ",'Registro Auxiliar_3'!AO50)</f>
        <v xml:space="preserve"> </v>
      </c>
      <c r="G56" s="70" t="str">
        <f>IF('Registro Auxiliar_3'!AP50=""," ",'Registro Auxiliar_3'!AP50)</f>
        <v xml:space="preserve"> </v>
      </c>
      <c r="H56" s="70" t="str">
        <f>IF('Registro Auxiliar_3'!AQ50=""," ",'Registro Auxiliar_3'!AQ50)</f>
        <v xml:space="preserve"> </v>
      </c>
      <c r="I56" s="70" t="str">
        <f>IF('Registro Auxiliar_3'!AR50=""," ",'Registro Auxiliar_3'!AR50)</f>
        <v xml:space="preserve"> </v>
      </c>
      <c r="J56" s="71" t="str">
        <f>IF('Registro Auxiliar_3'!AS50=""," ",'Registro Auxiliar_3'!AS50)</f>
        <v xml:space="preserve"> </v>
      </c>
    </row>
    <row r="57" spans="1:10" ht="17.100000000000001" customHeight="1" x14ac:dyDescent="0.25">
      <c r="A57" s="25">
        <v>44</v>
      </c>
      <c r="B57" s="86" t="str">
        <f>'Registro Auxiliar_1'!B51</f>
        <v/>
      </c>
      <c r="C57" s="70" t="str">
        <f>IF('Registro Auxiliar_3'!AL51=""," ",'Registro Auxiliar_3'!AL51)</f>
        <v xml:space="preserve"> </v>
      </c>
      <c r="D57" s="70" t="str">
        <f>IF('Registro Auxiliar_3'!AM51=""," ",'Registro Auxiliar_3'!AM51)</f>
        <v xml:space="preserve"> </v>
      </c>
      <c r="E57" s="70" t="str">
        <f>IF('Registro Auxiliar_3'!AN51=""," ",'Registro Auxiliar_3'!AN51)</f>
        <v xml:space="preserve"> </v>
      </c>
      <c r="F57" s="70" t="str">
        <f>IF('Registro Auxiliar_3'!AO51=""," ",'Registro Auxiliar_3'!AO51)</f>
        <v xml:space="preserve"> </v>
      </c>
      <c r="G57" s="70" t="str">
        <f>IF('Registro Auxiliar_3'!AP51=""," ",'Registro Auxiliar_3'!AP51)</f>
        <v xml:space="preserve"> </v>
      </c>
      <c r="H57" s="70" t="str">
        <f>IF('Registro Auxiliar_3'!AQ51=""," ",'Registro Auxiliar_3'!AQ51)</f>
        <v xml:space="preserve"> </v>
      </c>
      <c r="I57" s="70" t="str">
        <f>IF('Registro Auxiliar_3'!AR51=""," ",'Registro Auxiliar_3'!AR51)</f>
        <v xml:space="preserve"> </v>
      </c>
      <c r="J57" s="71" t="str">
        <f>IF('Registro Auxiliar_3'!AS51=""," ",'Registro Auxiliar_3'!AS51)</f>
        <v xml:space="preserve"> </v>
      </c>
    </row>
    <row r="58" spans="1:10" ht="17.100000000000001" customHeight="1" x14ac:dyDescent="0.25">
      <c r="A58" s="25">
        <v>45</v>
      </c>
      <c r="B58" s="86" t="str">
        <f>'Registro Auxiliar_1'!B52</f>
        <v/>
      </c>
      <c r="C58" s="70" t="str">
        <f>IF('Registro Auxiliar_3'!AL52=""," ",'Registro Auxiliar_3'!AL52)</f>
        <v xml:space="preserve"> </v>
      </c>
      <c r="D58" s="70" t="str">
        <f>IF('Registro Auxiliar_3'!AM52=""," ",'Registro Auxiliar_3'!AM52)</f>
        <v xml:space="preserve"> </v>
      </c>
      <c r="E58" s="70" t="str">
        <f>IF('Registro Auxiliar_3'!AN52=""," ",'Registro Auxiliar_3'!AN52)</f>
        <v xml:space="preserve"> </v>
      </c>
      <c r="F58" s="70" t="str">
        <f>IF('Registro Auxiliar_3'!AO52=""," ",'Registro Auxiliar_3'!AO52)</f>
        <v xml:space="preserve"> </v>
      </c>
      <c r="G58" s="70" t="str">
        <f>IF('Registro Auxiliar_3'!AP52=""," ",'Registro Auxiliar_3'!AP52)</f>
        <v xml:space="preserve"> </v>
      </c>
      <c r="H58" s="70" t="str">
        <f>IF('Registro Auxiliar_3'!AQ52=""," ",'Registro Auxiliar_3'!AQ52)</f>
        <v xml:space="preserve"> </v>
      </c>
      <c r="I58" s="70" t="str">
        <f>IF('Registro Auxiliar_3'!AR52=""," ",'Registro Auxiliar_3'!AR52)</f>
        <v xml:space="preserve"> </v>
      </c>
      <c r="J58" s="71" t="str">
        <f>IF('Registro Auxiliar_3'!AS52=""," ",'Registro Auxiliar_3'!AS52)</f>
        <v xml:space="preserve"> </v>
      </c>
    </row>
  </sheetData>
  <sheetProtection algorithmName="SHA-512" hashValue="qSY4bH7cqdKLMsz1OXef1rKU5STTlCAFCIQ8ClvRR+6wHpIw2rCsJ5hstGS9uPr8FAyU18qGLqIK/2Be/iUhGQ==" saltValue="I/FHx8v5htJWMGf85qVTxg==" spinCount="100000" sheet="1" objects="1" scenarios="1"/>
  <mergeCells count="16">
    <mergeCell ref="G12:G13"/>
    <mergeCell ref="H12:H13"/>
    <mergeCell ref="I12:I13"/>
    <mergeCell ref="J12:J13"/>
    <mergeCell ref="A12:A13"/>
    <mergeCell ref="B12:B13"/>
    <mergeCell ref="C12:C13"/>
    <mergeCell ref="D12:D13"/>
    <mergeCell ref="E12:E13"/>
    <mergeCell ref="F12:F13"/>
    <mergeCell ref="A11:J11"/>
    <mergeCell ref="A1:J1"/>
    <mergeCell ref="D3:G3"/>
    <mergeCell ref="D4:F4"/>
    <mergeCell ref="D6:J6"/>
    <mergeCell ref="D8:E8"/>
  </mergeCells>
  <conditionalFormatting sqref="C14:J58">
    <cfRule type="cellIs" dxfId="10" priority="1" operator="equal">
      <formula>"AD"</formula>
    </cfRule>
    <cfRule type="cellIs" dxfId="9" priority="2" operator="equal">
      <formula>"C"</formula>
    </cfRule>
    <cfRule type="cellIs" dxfId="8" priority="3" operator="equal">
      <formula>"B"</formula>
    </cfRule>
    <cfRule type="cellIs" dxfId="7" priority="4" operator="equal">
      <formula>"A"</formula>
    </cfRule>
    <cfRule type="cellIs" dxfId="6" priority="5" operator="lessThan">
      <formula>11</formula>
    </cfRule>
    <cfRule type="cellIs" dxfId="5" priority="6" operator="greaterThan">
      <formula>11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P60"/>
  <sheetViews>
    <sheetView workbookViewId="0"/>
  </sheetViews>
  <sheetFormatPr baseColWidth="10" defaultRowHeight="15" x14ac:dyDescent="0.25"/>
  <cols>
    <col min="1" max="1" width="5.7109375" style="88" customWidth="1"/>
    <col min="2" max="2" width="5.5703125" style="89" customWidth="1"/>
    <col min="3" max="3" width="54.42578125" style="88" customWidth="1"/>
    <col min="4" max="6" width="7.7109375" style="88" customWidth="1"/>
    <col min="7" max="7" width="11.28515625" style="88" customWidth="1"/>
    <col min="8" max="8" width="17.5703125" style="88" customWidth="1"/>
    <col min="9" max="12" width="11.42578125" style="88"/>
    <col min="13" max="16" width="5.7109375" style="88" customWidth="1"/>
    <col min="17" max="16384" width="11.42578125" style="88"/>
  </cols>
  <sheetData>
    <row r="1" spans="1:16" x14ac:dyDescent="0.25">
      <c r="A1" s="61"/>
      <c r="B1" s="93"/>
      <c r="C1" s="61"/>
      <c r="D1" s="198" t="s">
        <v>937</v>
      </c>
      <c r="E1" s="198"/>
      <c r="F1" s="198"/>
      <c r="G1" s="198"/>
      <c r="H1" s="198"/>
    </row>
    <row r="2" spans="1:16" x14ac:dyDescent="0.25">
      <c r="A2" s="61"/>
      <c r="B2" s="93"/>
      <c r="C2" s="61"/>
      <c r="D2" s="198"/>
      <c r="E2" s="198"/>
      <c r="F2" s="198"/>
      <c r="G2" s="198"/>
      <c r="H2" s="198"/>
    </row>
    <row r="3" spans="1:16" x14ac:dyDescent="0.25">
      <c r="A3" s="61"/>
      <c r="B3" s="93"/>
      <c r="C3" s="61"/>
      <c r="D3" s="198"/>
      <c r="E3" s="198"/>
      <c r="F3" s="198"/>
      <c r="G3" s="198"/>
      <c r="H3" s="198"/>
    </row>
    <row r="4" spans="1:16" x14ac:dyDescent="0.25">
      <c r="A4" s="61"/>
      <c r="B4" s="93"/>
      <c r="C4" s="61"/>
      <c r="D4" s="198"/>
      <c r="E4" s="198"/>
      <c r="F4" s="198"/>
      <c r="G4" s="198"/>
      <c r="H4" s="198"/>
    </row>
    <row r="5" spans="1:16" x14ac:dyDescent="0.25">
      <c r="A5" s="61"/>
      <c r="B5" s="93"/>
      <c r="C5" s="61"/>
      <c r="D5" s="61"/>
      <c r="E5" s="61"/>
      <c r="F5" s="61"/>
      <c r="G5" s="61"/>
      <c r="H5" s="61"/>
    </row>
    <row r="6" spans="1:16" ht="9.9499999999999993" customHeight="1" x14ac:dyDescent="0.25">
      <c r="A6" s="61"/>
      <c r="B6" s="56"/>
      <c r="C6" s="61"/>
      <c r="D6" s="56"/>
      <c r="E6" s="56"/>
      <c r="F6" s="56"/>
      <c r="G6" s="56"/>
      <c r="H6" s="61"/>
    </row>
    <row r="7" spans="1:16" ht="15.75" x14ac:dyDescent="0.25">
      <c r="A7" s="61"/>
      <c r="B7" s="62" t="s">
        <v>78</v>
      </c>
      <c r="C7" s="63"/>
      <c r="D7" s="61"/>
      <c r="E7" s="64" t="s">
        <v>65</v>
      </c>
      <c r="F7" s="166">
        <f ca="1">NOW()</f>
        <v>42908.700106249998</v>
      </c>
      <c r="G7" s="166"/>
      <c r="H7" s="166"/>
    </row>
    <row r="8" spans="1:16" ht="15.75" x14ac:dyDescent="0.25">
      <c r="A8" s="199" t="s">
        <v>67</v>
      </c>
      <c r="B8" s="199"/>
      <c r="C8" s="63">
        <f>'Registro Auxiliar_1'!X3</f>
        <v>0</v>
      </c>
      <c r="D8" s="61"/>
      <c r="E8" s="64" t="s">
        <v>66</v>
      </c>
      <c r="F8" s="164">
        <f ca="1">NOW()</f>
        <v>42908.700106249998</v>
      </c>
      <c r="G8" s="164"/>
      <c r="H8" s="63"/>
    </row>
    <row r="9" spans="1:16" ht="5.0999999999999996" customHeight="1" x14ac:dyDescent="0.25">
      <c r="A9" s="61"/>
      <c r="B9" s="67"/>
      <c r="C9" s="63"/>
      <c r="D9" s="68"/>
      <c r="E9" s="68"/>
      <c r="F9" s="68"/>
      <c r="G9" s="68"/>
      <c r="H9" s="63"/>
    </row>
    <row r="10" spans="1:16" ht="15.75" x14ac:dyDescent="0.25">
      <c r="A10" s="61"/>
      <c r="B10" s="69"/>
      <c r="C10" s="67"/>
      <c r="D10" s="64" t="s">
        <v>71</v>
      </c>
      <c r="E10" s="165">
        <f>'Registro Auxiliar_1'!P2</f>
        <v>0</v>
      </c>
      <c r="F10" s="165"/>
      <c r="G10" s="165"/>
      <c r="H10" s="165"/>
    </row>
    <row r="11" spans="1:16" ht="15.75" x14ac:dyDescent="0.25">
      <c r="A11" s="61"/>
      <c r="B11" s="69" t="s">
        <v>69</v>
      </c>
      <c r="C11" s="53" t="str">
        <f>IF('Registro Auxiliar_1'!P3=1,"PRIMERO",IF('Registro Auxiliar_1'!P3=2,"SEGUNDO",IF('Registro Auxiliar_1'!P3=3,"TERCERO",IF('Registro Auxiliar_1'!P3=4,"CUARTO",IF('Registro Auxiliar_1'!P3=5,"QUINTO","SEXTO")))))</f>
        <v>SEXTO</v>
      </c>
      <c r="D11" s="68"/>
      <c r="E11" s="68"/>
      <c r="F11" s="68"/>
      <c r="G11" s="68"/>
      <c r="H11" s="63"/>
    </row>
    <row r="12" spans="1:16" ht="15.75" x14ac:dyDescent="0.25">
      <c r="A12" s="61"/>
      <c r="B12" s="69" t="s">
        <v>70</v>
      </c>
      <c r="C12" s="67">
        <f>'Registro Auxiliar_1'!T3</f>
        <v>0</v>
      </c>
      <c r="D12" s="64" t="s">
        <v>72</v>
      </c>
      <c r="E12" s="165" t="s">
        <v>73</v>
      </c>
      <c r="F12" s="165"/>
      <c r="G12" s="68"/>
      <c r="H12" s="63"/>
    </row>
    <row r="14" spans="1:16" ht="24.95" customHeight="1" x14ac:dyDescent="0.25">
      <c r="B14" s="200" t="s">
        <v>938</v>
      </c>
      <c r="C14" s="201" t="s">
        <v>939</v>
      </c>
      <c r="D14" s="201" t="s">
        <v>940</v>
      </c>
      <c r="E14" s="201"/>
      <c r="F14" s="201"/>
      <c r="G14" s="202" t="s">
        <v>942</v>
      </c>
      <c r="H14" s="203" t="s">
        <v>941</v>
      </c>
    </row>
    <row r="15" spans="1:16" ht="41.25" customHeight="1" thickBot="1" x14ac:dyDescent="0.3">
      <c r="B15" s="200"/>
      <c r="C15" s="201"/>
      <c r="D15" s="90" t="s">
        <v>7</v>
      </c>
      <c r="E15" s="90" t="s">
        <v>11</v>
      </c>
      <c r="F15" s="90" t="s">
        <v>12</v>
      </c>
      <c r="G15" s="202"/>
      <c r="H15" s="203"/>
      <c r="M15" s="76"/>
      <c r="N15" s="99"/>
      <c r="O15" s="100" t="s">
        <v>919</v>
      </c>
      <c r="P15" s="100"/>
    </row>
    <row r="16" spans="1:16" ht="17.100000000000001" customHeight="1" thickBot="1" x14ac:dyDescent="0.3">
      <c r="B16" s="91">
        <v>1</v>
      </c>
      <c r="C16" s="96" t="str">
        <f>'Registro Auxiliar_1'!B8</f>
        <v/>
      </c>
      <c r="D16" s="97" t="str">
        <f>Plantilla_1!J14</f>
        <v xml:space="preserve"> </v>
      </c>
      <c r="E16" s="97" t="str">
        <f>Plantilla_2!J14</f>
        <v xml:space="preserve"> </v>
      </c>
      <c r="F16" s="97" t="str">
        <f>Plantilla_3!J14</f>
        <v xml:space="preserve"> </v>
      </c>
      <c r="G16" s="98" t="str">
        <f>IF(D16=""," ",F16)</f>
        <v xml:space="preserve"> </v>
      </c>
      <c r="H16" s="94" t="str">
        <f>IF(D16="","",IF(E16="","NO EVALUADO",IF(F16="","NO EVALUADO",IF(G16="","NO EVALUADO",IF(G16=" ","NO EVALUADO",IF(G16="AD","LOGRO DESTACADO",IF(G16="A","LOGRO ESPERADO",IF(G16="B","EN PROCESO",IF(G16="C","EN INICIO")))))))))</f>
        <v>NO EVALUADO</v>
      </c>
      <c r="M16" s="76"/>
      <c r="N16" s="81" t="s">
        <v>917</v>
      </c>
      <c r="O16" s="193" t="s">
        <v>918</v>
      </c>
      <c r="P16" s="194"/>
    </row>
    <row r="17" spans="2:16" ht="17.100000000000001" customHeight="1" x14ac:dyDescent="0.25">
      <c r="B17" s="92">
        <v>2</v>
      </c>
      <c r="C17" s="96" t="str">
        <f>'Registro Auxiliar_1'!B9</f>
        <v/>
      </c>
      <c r="D17" s="97" t="str">
        <f>Plantilla_1!J15</f>
        <v xml:space="preserve"> </v>
      </c>
      <c r="E17" s="97" t="str">
        <f>Plantilla_2!J15</f>
        <v xml:space="preserve"> </v>
      </c>
      <c r="F17" s="97" t="str">
        <f>Plantilla_3!J15</f>
        <v xml:space="preserve"> </v>
      </c>
      <c r="G17" s="98" t="str">
        <f t="shared" ref="G17:G60" si="0">IF(D17=""," ",F17)</f>
        <v xml:space="preserve"> </v>
      </c>
      <c r="H17" s="94" t="str">
        <f t="shared" ref="H17:H60" si="1">IF(D17="","",IF(E17="","NO EVALUADO",IF(F17="","NO EVALUADO",IF(G17="","NO EVALUADO",IF(G17=" ","NO EVALUADO",IF(G17="AD","LOGRO DESTACADO",IF(G17="A","LOGRO ESPERADO",IF(G17="B","EN PROCESO",IF(G17="C","EN INICIO")))))))))</f>
        <v>NO EVALUADO</v>
      </c>
      <c r="M17" s="82" t="s">
        <v>915</v>
      </c>
      <c r="N17" s="44" t="str">
        <f>'Registro Auxiliar_1'!V55</f>
        <v/>
      </c>
      <c r="O17" s="196" t="str">
        <f>'Registro Auxiliar_1'!W55</f>
        <v/>
      </c>
      <c r="P17" s="197"/>
    </row>
    <row r="18" spans="2:16" ht="17.100000000000001" customHeight="1" x14ac:dyDescent="0.25">
      <c r="B18" s="91">
        <v>3</v>
      </c>
      <c r="C18" s="96" t="str">
        <f>'Registro Auxiliar_1'!B10</f>
        <v/>
      </c>
      <c r="D18" s="97" t="str">
        <f>Plantilla_1!J16</f>
        <v xml:space="preserve"> </v>
      </c>
      <c r="E18" s="97" t="str">
        <f>Plantilla_2!J16</f>
        <v xml:space="preserve"> </v>
      </c>
      <c r="F18" s="97" t="str">
        <f>Plantilla_3!J16</f>
        <v xml:space="preserve"> </v>
      </c>
      <c r="G18" s="98" t="str">
        <f t="shared" si="0"/>
        <v xml:space="preserve"> </v>
      </c>
      <c r="H18" s="94" t="str">
        <f t="shared" si="1"/>
        <v>NO EVALUADO</v>
      </c>
      <c r="M18" s="82" t="s">
        <v>8</v>
      </c>
      <c r="N18" s="45" t="str">
        <f>'Registro Auxiliar_1'!V56</f>
        <v/>
      </c>
      <c r="O18" s="189" t="str">
        <f>'Registro Auxiliar_1'!W56</f>
        <v/>
      </c>
      <c r="P18" s="190"/>
    </row>
    <row r="19" spans="2:16" ht="17.100000000000001" customHeight="1" x14ac:dyDescent="0.25">
      <c r="B19" s="92">
        <v>4</v>
      </c>
      <c r="C19" s="96" t="str">
        <f>'Registro Auxiliar_1'!B11</f>
        <v/>
      </c>
      <c r="D19" s="97" t="str">
        <f>Plantilla_1!J17</f>
        <v xml:space="preserve"> </v>
      </c>
      <c r="E19" s="97" t="str">
        <f>Plantilla_2!J17</f>
        <v xml:space="preserve"> </v>
      </c>
      <c r="F19" s="97" t="str">
        <f>Plantilla_3!J17</f>
        <v xml:space="preserve"> </v>
      </c>
      <c r="G19" s="98" t="str">
        <f t="shared" si="0"/>
        <v xml:space="preserve"> </v>
      </c>
      <c r="H19" s="94" t="str">
        <f t="shared" si="1"/>
        <v>NO EVALUADO</v>
      </c>
      <c r="M19" s="82" t="s">
        <v>9</v>
      </c>
      <c r="N19" s="45" t="str">
        <f>'Registro Auxiliar_1'!V57</f>
        <v/>
      </c>
      <c r="O19" s="189" t="str">
        <f>'Registro Auxiliar_1'!W57</f>
        <v/>
      </c>
      <c r="P19" s="190"/>
    </row>
    <row r="20" spans="2:16" ht="17.100000000000001" customHeight="1" thickBot="1" x14ac:dyDescent="0.3">
      <c r="B20" s="91">
        <v>5</v>
      </c>
      <c r="C20" s="96" t="str">
        <f>'Registro Auxiliar_1'!B12</f>
        <v/>
      </c>
      <c r="D20" s="97" t="str">
        <f>Plantilla_1!J18</f>
        <v xml:space="preserve"> </v>
      </c>
      <c r="E20" s="97" t="str">
        <f>Plantilla_2!J18</f>
        <v xml:space="preserve"> </v>
      </c>
      <c r="F20" s="97" t="str">
        <f>Plantilla_3!J18</f>
        <v xml:space="preserve"> </v>
      </c>
      <c r="G20" s="98" t="str">
        <f t="shared" si="0"/>
        <v xml:space="preserve"> </v>
      </c>
      <c r="H20" s="94" t="str">
        <f t="shared" si="1"/>
        <v>NO EVALUADO</v>
      </c>
      <c r="M20" s="82" t="s">
        <v>10</v>
      </c>
      <c r="N20" s="47" t="str">
        <f>'Registro Auxiliar_1'!V58</f>
        <v/>
      </c>
      <c r="O20" s="191" t="str">
        <f>'Registro Auxiliar_1'!W58</f>
        <v/>
      </c>
      <c r="P20" s="192"/>
    </row>
    <row r="21" spans="2:16" ht="17.100000000000001" customHeight="1" x14ac:dyDescent="0.25">
      <c r="B21" s="92">
        <v>6</v>
      </c>
      <c r="C21" s="96" t="str">
        <f>'Registro Auxiliar_1'!B13</f>
        <v/>
      </c>
      <c r="D21" s="97" t="str">
        <f>Plantilla_1!J19</f>
        <v xml:space="preserve"> </v>
      </c>
      <c r="E21" s="97" t="str">
        <f>Plantilla_2!J19</f>
        <v xml:space="preserve"> </v>
      </c>
      <c r="F21" s="97" t="str">
        <f>Plantilla_3!J19</f>
        <v xml:space="preserve"> </v>
      </c>
      <c r="G21" s="98" t="str">
        <f t="shared" si="0"/>
        <v xml:space="preserve"> </v>
      </c>
      <c r="H21" s="94" t="str">
        <f t="shared" si="1"/>
        <v>NO EVALUADO</v>
      </c>
    </row>
    <row r="22" spans="2:16" ht="17.100000000000001" customHeight="1" thickBot="1" x14ac:dyDescent="0.3">
      <c r="B22" s="91">
        <v>7</v>
      </c>
      <c r="C22" s="96" t="str">
        <f>'Registro Auxiliar_1'!B14</f>
        <v/>
      </c>
      <c r="D22" s="97" t="str">
        <f>Plantilla_1!J20</f>
        <v xml:space="preserve"> </v>
      </c>
      <c r="E22" s="97" t="str">
        <f>Plantilla_2!J20</f>
        <v xml:space="preserve"> </v>
      </c>
      <c r="F22" s="97" t="str">
        <f>Plantilla_3!J20</f>
        <v xml:space="preserve"> </v>
      </c>
      <c r="G22" s="98" t="str">
        <f t="shared" si="0"/>
        <v xml:space="preserve"> </v>
      </c>
      <c r="H22" s="94" t="str">
        <f t="shared" si="1"/>
        <v>NO EVALUADO</v>
      </c>
      <c r="M22" s="76"/>
      <c r="N22" s="195" t="s">
        <v>919</v>
      </c>
      <c r="O22" s="195"/>
      <c r="P22" s="195"/>
    </row>
    <row r="23" spans="2:16" ht="17.100000000000001" customHeight="1" thickBot="1" x14ac:dyDescent="0.3">
      <c r="B23" s="92">
        <v>8</v>
      </c>
      <c r="C23" s="96" t="str">
        <f>'Registro Auxiliar_1'!B15</f>
        <v/>
      </c>
      <c r="D23" s="97" t="str">
        <f>Plantilla_1!J21</f>
        <v xml:space="preserve"> </v>
      </c>
      <c r="E23" s="97" t="str">
        <f>Plantilla_2!J21</f>
        <v xml:space="preserve"> </v>
      </c>
      <c r="F23" s="97" t="str">
        <f>Plantilla_3!J21</f>
        <v xml:space="preserve"> </v>
      </c>
      <c r="G23" s="98" t="str">
        <f t="shared" si="0"/>
        <v xml:space="preserve"> </v>
      </c>
      <c r="H23" s="94" t="str">
        <f t="shared" si="1"/>
        <v>NO EVALUADO</v>
      </c>
      <c r="M23" s="76"/>
      <c r="N23" s="81" t="s">
        <v>917</v>
      </c>
      <c r="O23" s="193" t="s">
        <v>918</v>
      </c>
      <c r="P23" s="194"/>
    </row>
    <row r="24" spans="2:16" ht="18" x14ac:dyDescent="0.25">
      <c r="B24" s="91">
        <v>9</v>
      </c>
      <c r="C24" s="96" t="str">
        <f>'Registro Auxiliar_1'!B16</f>
        <v/>
      </c>
      <c r="D24" s="97" t="str">
        <f>Plantilla_1!J22</f>
        <v xml:space="preserve"> </v>
      </c>
      <c r="E24" s="97" t="str">
        <f>Plantilla_2!J22</f>
        <v xml:space="preserve"> </v>
      </c>
      <c r="F24" s="97" t="str">
        <f>Plantilla_3!J22</f>
        <v xml:space="preserve"> </v>
      </c>
      <c r="G24" s="98" t="str">
        <f t="shared" si="0"/>
        <v xml:space="preserve"> </v>
      </c>
      <c r="H24" s="94" t="str">
        <f t="shared" si="1"/>
        <v>NO EVALUADO</v>
      </c>
      <c r="M24" s="82" t="s">
        <v>915</v>
      </c>
      <c r="N24" s="44" t="str">
        <f>'Registro Auxiliar_2'!V55</f>
        <v/>
      </c>
      <c r="O24" s="196" t="str">
        <f>'Registro Auxiliar_2'!W55</f>
        <v/>
      </c>
      <c r="P24" s="197"/>
    </row>
    <row r="25" spans="2:16" ht="18" x14ac:dyDescent="0.25">
      <c r="B25" s="92">
        <v>10</v>
      </c>
      <c r="C25" s="96" t="str">
        <f>'Registro Auxiliar_1'!B17</f>
        <v/>
      </c>
      <c r="D25" s="97" t="str">
        <f>Plantilla_1!J23</f>
        <v xml:space="preserve"> </v>
      </c>
      <c r="E25" s="97" t="str">
        <f>Plantilla_2!J23</f>
        <v xml:space="preserve"> </v>
      </c>
      <c r="F25" s="97" t="str">
        <f>Plantilla_3!J23</f>
        <v xml:space="preserve"> </v>
      </c>
      <c r="G25" s="98" t="str">
        <f t="shared" si="0"/>
        <v xml:space="preserve"> </v>
      </c>
      <c r="H25" s="94" t="str">
        <f t="shared" si="1"/>
        <v>NO EVALUADO</v>
      </c>
      <c r="M25" s="82" t="s">
        <v>8</v>
      </c>
      <c r="N25" s="45" t="str">
        <f>'Registro Auxiliar_2'!V56</f>
        <v/>
      </c>
      <c r="O25" s="189" t="str">
        <f>'Registro Auxiliar_2'!W56</f>
        <v/>
      </c>
      <c r="P25" s="190"/>
    </row>
    <row r="26" spans="2:16" ht="18" x14ac:dyDescent="0.25">
      <c r="B26" s="91">
        <v>11</v>
      </c>
      <c r="C26" s="96" t="str">
        <f>'Registro Auxiliar_1'!B18</f>
        <v/>
      </c>
      <c r="D26" s="97" t="str">
        <f>Plantilla_1!J24</f>
        <v xml:space="preserve"> </v>
      </c>
      <c r="E26" s="97" t="str">
        <f>Plantilla_2!J24</f>
        <v xml:space="preserve"> </v>
      </c>
      <c r="F26" s="97" t="str">
        <f>Plantilla_3!J24</f>
        <v xml:space="preserve"> </v>
      </c>
      <c r="G26" s="98" t="str">
        <f t="shared" si="0"/>
        <v xml:space="preserve"> </v>
      </c>
      <c r="H26" s="94" t="str">
        <f t="shared" si="1"/>
        <v>NO EVALUADO</v>
      </c>
      <c r="M26" s="82" t="s">
        <v>9</v>
      </c>
      <c r="N26" s="45" t="str">
        <f>'Registro Auxiliar_2'!V57</f>
        <v/>
      </c>
      <c r="O26" s="189" t="str">
        <f>'Registro Auxiliar_2'!W57</f>
        <v/>
      </c>
      <c r="P26" s="190"/>
    </row>
    <row r="27" spans="2:16" ht="18.75" thickBot="1" x14ac:dyDescent="0.3">
      <c r="B27" s="92">
        <v>12</v>
      </c>
      <c r="C27" s="96" t="str">
        <f>'Registro Auxiliar_1'!B19</f>
        <v/>
      </c>
      <c r="D27" s="97" t="str">
        <f>Plantilla_1!J25</f>
        <v xml:space="preserve"> </v>
      </c>
      <c r="E27" s="97" t="str">
        <f>Plantilla_2!J25</f>
        <v xml:space="preserve"> </v>
      </c>
      <c r="F27" s="97" t="str">
        <f>Plantilla_3!J25</f>
        <v xml:space="preserve"> </v>
      </c>
      <c r="G27" s="98" t="str">
        <f t="shared" si="0"/>
        <v xml:space="preserve"> </v>
      </c>
      <c r="H27" s="94" t="str">
        <f t="shared" si="1"/>
        <v>NO EVALUADO</v>
      </c>
      <c r="M27" s="82" t="s">
        <v>10</v>
      </c>
      <c r="N27" s="47" t="str">
        <f>'Registro Auxiliar_2'!V58</f>
        <v/>
      </c>
      <c r="O27" s="191" t="str">
        <f>'Registro Auxiliar_2'!W58</f>
        <v/>
      </c>
      <c r="P27" s="192"/>
    </row>
    <row r="28" spans="2:16" ht="18" x14ac:dyDescent="0.25">
      <c r="B28" s="91">
        <v>13</v>
      </c>
      <c r="C28" s="96" t="str">
        <f>'Registro Auxiliar_1'!B20</f>
        <v/>
      </c>
      <c r="D28" s="97" t="str">
        <f>Plantilla_1!J26</f>
        <v xml:space="preserve"> </v>
      </c>
      <c r="E28" s="97" t="str">
        <f>Plantilla_2!J26</f>
        <v xml:space="preserve"> </v>
      </c>
      <c r="F28" s="97" t="str">
        <f>Plantilla_3!J26</f>
        <v xml:space="preserve"> </v>
      </c>
      <c r="G28" s="98" t="str">
        <f t="shared" si="0"/>
        <v xml:space="preserve"> </v>
      </c>
      <c r="H28" s="94" t="str">
        <f t="shared" si="1"/>
        <v>NO EVALUADO</v>
      </c>
    </row>
    <row r="29" spans="2:16" ht="18.75" thickBot="1" x14ac:dyDescent="0.3">
      <c r="B29" s="92">
        <v>14</v>
      </c>
      <c r="C29" s="96" t="str">
        <f>'Registro Auxiliar_1'!B21</f>
        <v/>
      </c>
      <c r="D29" s="97" t="str">
        <f>Plantilla_1!J27</f>
        <v xml:space="preserve"> </v>
      </c>
      <c r="E29" s="97" t="str">
        <f>Plantilla_2!J27</f>
        <v xml:space="preserve"> </v>
      </c>
      <c r="F29" s="97" t="str">
        <f>Plantilla_3!J27</f>
        <v xml:space="preserve"> </v>
      </c>
      <c r="G29" s="98" t="str">
        <f t="shared" si="0"/>
        <v xml:space="preserve"> </v>
      </c>
      <c r="H29" s="94" t="str">
        <f t="shared" si="1"/>
        <v>NO EVALUADO</v>
      </c>
      <c r="M29" s="76"/>
      <c r="N29" s="195" t="s">
        <v>919</v>
      </c>
      <c r="O29" s="195"/>
      <c r="P29" s="195"/>
    </row>
    <row r="30" spans="2:16" ht="18.75" thickBot="1" x14ac:dyDescent="0.3">
      <c r="B30" s="91">
        <v>15</v>
      </c>
      <c r="C30" s="96" t="str">
        <f>'Registro Auxiliar_1'!B22</f>
        <v/>
      </c>
      <c r="D30" s="97" t="str">
        <f>Plantilla_1!J28</f>
        <v xml:space="preserve"> </v>
      </c>
      <c r="E30" s="97" t="str">
        <f>Plantilla_2!J28</f>
        <v xml:space="preserve"> </v>
      </c>
      <c r="F30" s="97" t="str">
        <f>Plantilla_3!J28</f>
        <v xml:space="preserve"> </v>
      </c>
      <c r="G30" s="98" t="str">
        <f t="shared" si="0"/>
        <v xml:space="preserve"> </v>
      </c>
      <c r="H30" s="94" t="str">
        <f t="shared" si="1"/>
        <v>NO EVALUADO</v>
      </c>
      <c r="M30" s="76"/>
      <c r="N30" s="81" t="s">
        <v>917</v>
      </c>
      <c r="O30" s="193" t="s">
        <v>918</v>
      </c>
      <c r="P30" s="194"/>
    </row>
    <row r="31" spans="2:16" ht="18" x14ac:dyDescent="0.25">
      <c r="B31" s="92">
        <v>16</v>
      </c>
      <c r="C31" s="96" t="str">
        <f>'Registro Auxiliar_1'!B23</f>
        <v/>
      </c>
      <c r="D31" s="97" t="str">
        <f>Plantilla_1!J29</f>
        <v xml:space="preserve"> </v>
      </c>
      <c r="E31" s="97" t="str">
        <f>Plantilla_2!J29</f>
        <v xml:space="preserve"> </v>
      </c>
      <c r="F31" s="97" t="str">
        <f>Plantilla_3!J29</f>
        <v xml:space="preserve"> </v>
      </c>
      <c r="G31" s="98" t="str">
        <f t="shared" si="0"/>
        <v xml:space="preserve"> </v>
      </c>
      <c r="H31" s="94" t="str">
        <f t="shared" si="1"/>
        <v>NO EVALUADO</v>
      </c>
      <c r="M31" s="82" t="s">
        <v>915</v>
      </c>
      <c r="N31" s="44" t="str">
        <f>'Registro Auxiliar_3'!V55</f>
        <v/>
      </c>
      <c r="O31" s="196" t="str">
        <f>'Registro Auxiliar_3'!W55</f>
        <v/>
      </c>
      <c r="P31" s="197"/>
    </row>
    <row r="32" spans="2:16" ht="18" x14ac:dyDescent="0.25">
      <c r="B32" s="91">
        <v>17</v>
      </c>
      <c r="C32" s="96" t="str">
        <f>'Registro Auxiliar_1'!B24</f>
        <v/>
      </c>
      <c r="D32" s="97" t="str">
        <f>Plantilla_1!J30</f>
        <v xml:space="preserve"> </v>
      </c>
      <c r="E32" s="97" t="str">
        <f>Plantilla_2!J30</f>
        <v xml:space="preserve"> </v>
      </c>
      <c r="F32" s="97" t="str">
        <f>Plantilla_3!J30</f>
        <v xml:space="preserve"> </v>
      </c>
      <c r="G32" s="98" t="str">
        <f t="shared" si="0"/>
        <v xml:space="preserve"> </v>
      </c>
      <c r="H32" s="94" t="str">
        <f t="shared" si="1"/>
        <v>NO EVALUADO</v>
      </c>
      <c r="M32" s="82" t="s">
        <v>8</v>
      </c>
      <c r="N32" s="45" t="str">
        <f>'Registro Auxiliar_3'!V56</f>
        <v/>
      </c>
      <c r="O32" s="189" t="str">
        <f>'Registro Auxiliar_3'!W56</f>
        <v/>
      </c>
      <c r="P32" s="190"/>
    </row>
    <row r="33" spans="2:16" ht="18" x14ac:dyDescent="0.25">
      <c r="B33" s="92">
        <v>18</v>
      </c>
      <c r="C33" s="96" t="str">
        <f>'Registro Auxiliar_1'!B25</f>
        <v/>
      </c>
      <c r="D33" s="97" t="str">
        <f>Plantilla_1!J31</f>
        <v xml:space="preserve"> </v>
      </c>
      <c r="E33" s="97" t="str">
        <f>Plantilla_2!J31</f>
        <v xml:space="preserve"> </v>
      </c>
      <c r="F33" s="97" t="str">
        <f>Plantilla_3!J31</f>
        <v xml:space="preserve"> </v>
      </c>
      <c r="G33" s="98" t="str">
        <f t="shared" si="0"/>
        <v xml:space="preserve"> </v>
      </c>
      <c r="H33" s="94" t="str">
        <f t="shared" si="1"/>
        <v>NO EVALUADO</v>
      </c>
      <c r="M33" s="82" t="s">
        <v>9</v>
      </c>
      <c r="N33" s="45" t="str">
        <f>'Registro Auxiliar_3'!V57</f>
        <v/>
      </c>
      <c r="O33" s="189" t="str">
        <f>'Registro Auxiliar_3'!W57</f>
        <v/>
      </c>
      <c r="P33" s="190"/>
    </row>
    <row r="34" spans="2:16" ht="18.75" thickBot="1" x14ac:dyDescent="0.3">
      <c r="B34" s="91">
        <v>19</v>
      </c>
      <c r="C34" s="96" t="str">
        <f>'Registro Auxiliar_1'!B26</f>
        <v/>
      </c>
      <c r="D34" s="97" t="str">
        <f>Plantilla_1!J32</f>
        <v xml:space="preserve"> </v>
      </c>
      <c r="E34" s="97" t="str">
        <f>Plantilla_2!J32</f>
        <v xml:space="preserve"> </v>
      </c>
      <c r="F34" s="97" t="str">
        <f>Plantilla_3!J32</f>
        <v xml:space="preserve"> </v>
      </c>
      <c r="G34" s="98" t="str">
        <f t="shared" si="0"/>
        <v xml:space="preserve"> </v>
      </c>
      <c r="H34" s="94" t="str">
        <f t="shared" si="1"/>
        <v>NO EVALUADO</v>
      </c>
      <c r="M34" s="82" t="s">
        <v>10</v>
      </c>
      <c r="N34" s="47" t="str">
        <f>'Registro Auxiliar_3'!V58</f>
        <v/>
      </c>
      <c r="O34" s="191" t="str">
        <f>'Registro Auxiliar_3'!W58</f>
        <v/>
      </c>
      <c r="P34" s="192"/>
    </row>
    <row r="35" spans="2:16" ht="18" x14ac:dyDescent="0.25">
      <c r="B35" s="92">
        <v>20</v>
      </c>
      <c r="C35" s="96" t="str">
        <f>'Registro Auxiliar_1'!B27</f>
        <v/>
      </c>
      <c r="D35" s="97" t="str">
        <f>Plantilla_1!J33</f>
        <v xml:space="preserve"> </v>
      </c>
      <c r="E35" s="97" t="str">
        <f>Plantilla_2!J33</f>
        <v xml:space="preserve"> </v>
      </c>
      <c r="F35" s="97" t="str">
        <f>Plantilla_3!J33</f>
        <v xml:space="preserve"> </v>
      </c>
      <c r="G35" s="98" t="str">
        <f t="shared" si="0"/>
        <v xml:space="preserve"> </v>
      </c>
      <c r="H35" s="94" t="str">
        <f t="shared" si="1"/>
        <v>NO EVALUADO</v>
      </c>
    </row>
    <row r="36" spans="2:16" ht="18" x14ac:dyDescent="0.25">
      <c r="B36" s="91">
        <v>21</v>
      </c>
      <c r="C36" s="96" t="str">
        <f>'Registro Auxiliar_1'!B28</f>
        <v/>
      </c>
      <c r="D36" s="97" t="str">
        <f>Plantilla_1!J34</f>
        <v xml:space="preserve"> </v>
      </c>
      <c r="E36" s="97" t="str">
        <f>Plantilla_2!J34</f>
        <v xml:space="preserve"> </v>
      </c>
      <c r="F36" s="97" t="str">
        <f>Plantilla_3!J34</f>
        <v xml:space="preserve"> </v>
      </c>
      <c r="G36" s="98" t="str">
        <f t="shared" si="0"/>
        <v xml:space="preserve"> </v>
      </c>
      <c r="H36" s="94" t="str">
        <f t="shared" si="1"/>
        <v>NO EVALUADO</v>
      </c>
    </row>
    <row r="37" spans="2:16" ht="18" x14ac:dyDescent="0.25">
      <c r="B37" s="92">
        <v>22</v>
      </c>
      <c r="C37" s="96" t="str">
        <f>'Registro Auxiliar_1'!B29</f>
        <v/>
      </c>
      <c r="D37" s="97" t="str">
        <f>Plantilla_1!J35</f>
        <v xml:space="preserve"> </v>
      </c>
      <c r="E37" s="97" t="str">
        <f>Plantilla_2!J35</f>
        <v xml:space="preserve"> </v>
      </c>
      <c r="F37" s="97" t="str">
        <f>Plantilla_3!J35</f>
        <v xml:space="preserve"> </v>
      </c>
      <c r="G37" s="98" t="str">
        <f t="shared" si="0"/>
        <v xml:space="preserve"> </v>
      </c>
      <c r="H37" s="94" t="str">
        <f t="shared" si="1"/>
        <v>NO EVALUADO</v>
      </c>
    </row>
    <row r="38" spans="2:16" ht="18" x14ac:dyDescent="0.25">
      <c r="B38" s="91">
        <v>23</v>
      </c>
      <c r="C38" s="96" t="str">
        <f>'Registro Auxiliar_1'!B30</f>
        <v/>
      </c>
      <c r="D38" s="97" t="str">
        <f>Plantilla_1!J36</f>
        <v xml:space="preserve"> </v>
      </c>
      <c r="E38" s="97" t="str">
        <f>Plantilla_2!J36</f>
        <v xml:space="preserve"> </v>
      </c>
      <c r="F38" s="97" t="str">
        <f>Plantilla_3!J36</f>
        <v xml:space="preserve"> </v>
      </c>
      <c r="G38" s="98" t="str">
        <f t="shared" si="0"/>
        <v xml:space="preserve"> </v>
      </c>
      <c r="H38" s="94" t="str">
        <f t="shared" si="1"/>
        <v>NO EVALUADO</v>
      </c>
    </row>
    <row r="39" spans="2:16" ht="18" x14ac:dyDescent="0.25">
      <c r="B39" s="92">
        <v>24</v>
      </c>
      <c r="C39" s="96" t="str">
        <f>'Registro Auxiliar_1'!B31</f>
        <v/>
      </c>
      <c r="D39" s="97" t="str">
        <f>Plantilla_1!J37</f>
        <v xml:space="preserve"> </v>
      </c>
      <c r="E39" s="97" t="str">
        <f>Plantilla_2!J37</f>
        <v xml:space="preserve"> </v>
      </c>
      <c r="F39" s="97" t="str">
        <f>Plantilla_3!J37</f>
        <v xml:space="preserve"> </v>
      </c>
      <c r="G39" s="98" t="str">
        <f t="shared" si="0"/>
        <v xml:space="preserve"> </v>
      </c>
      <c r="H39" s="94" t="str">
        <f t="shared" si="1"/>
        <v>NO EVALUADO</v>
      </c>
    </row>
    <row r="40" spans="2:16" ht="17.100000000000001" customHeight="1" x14ac:dyDescent="0.25">
      <c r="B40" s="91">
        <v>25</v>
      </c>
      <c r="C40" s="96" t="str">
        <f>'Registro Auxiliar_1'!B32</f>
        <v/>
      </c>
      <c r="D40" s="97" t="str">
        <f>Plantilla_1!J38</f>
        <v xml:space="preserve"> </v>
      </c>
      <c r="E40" s="97" t="str">
        <f>Plantilla_2!J38</f>
        <v xml:space="preserve"> </v>
      </c>
      <c r="F40" s="97" t="str">
        <f>Plantilla_3!J38</f>
        <v xml:space="preserve"> </v>
      </c>
      <c r="G40" s="98" t="str">
        <f t="shared" si="0"/>
        <v xml:space="preserve"> </v>
      </c>
      <c r="H40" s="94" t="str">
        <f t="shared" si="1"/>
        <v>NO EVALUADO</v>
      </c>
    </row>
    <row r="41" spans="2:16" ht="17.100000000000001" customHeight="1" x14ac:dyDescent="0.25">
      <c r="B41" s="92">
        <v>26</v>
      </c>
      <c r="C41" s="96" t="str">
        <f>'Registro Auxiliar_1'!B33</f>
        <v/>
      </c>
      <c r="D41" s="97" t="str">
        <f>Plantilla_1!J39</f>
        <v xml:space="preserve"> </v>
      </c>
      <c r="E41" s="97" t="str">
        <f>Plantilla_2!J39</f>
        <v xml:space="preserve"> </v>
      </c>
      <c r="F41" s="97" t="str">
        <f>Plantilla_3!J39</f>
        <v xml:space="preserve"> </v>
      </c>
      <c r="G41" s="98" t="str">
        <f t="shared" si="0"/>
        <v xml:space="preserve"> </v>
      </c>
      <c r="H41" s="94" t="str">
        <f t="shared" si="1"/>
        <v>NO EVALUADO</v>
      </c>
    </row>
    <row r="42" spans="2:16" ht="17.100000000000001" customHeight="1" x14ac:dyDescent="0.25">
      <c r="B42" s="91">
        <v>27</v>
      </c>
      <c r="C42" s="96" t="str">
        <f>'Registro Auxiliar_1'!B34</f>
        <v/>
      </c>
      <c r="D42" s="97" t="str">
        <f>Plantilla_1!J40</f>
        <v xml:space="preserve"> </v>
      </c>
      <c r="E42" s="97" t="str">
        <f>Plantilla_2!J40</f>
        <v xml:space="preserve"> </v>
      </c>
      <c r="F42" s="97" t="str">
        <f>Plantilla_3!J40</f>
        <v xml:space="preserve"> </v>
      </c>
      <c r="G42" s="98" t="str">
        <f t="shared" si="0"/>
        <v xml:space="preserve"> </v>
      </c>
      <c r="H42" s="94" t="str">
        <f t="shared" si="1"/>
        <v>NO EVALUADO</v>
      </c>
    </row>
    <row r="43" spans="2:16" ht="17.100000000000001" customHeight="1" x14ac:dyDescent="0.25">
      <c r="B43" s="92">
        <v>28</v>
      </c>
      <c r="C43" s="96" t="str">
        <f>'Registro Auxiliar_1'!B35</f>
        <v/>
      </c>
      <c r="D43" s="97" t="str">
        <f>Plantilla_1!J41</f>
        <v xml:space="preserve"> </v>
      </c>
      <c r="E43" s="97" t="str">
        <f>Plantilla_2!J41</f>
        <v xml:space="preserve"> </v>
      </c>
      <c r="F43" s="97" t="str">
        <f>Plantilla_3!J41</f>
        <v xml:space="preserve"> </v>
      </c>
      <c r="G43" s="98" t="str">
        <f t="shared" si="0"/>
        <v xml:space="preserve"> </v>
      </c>
      <c r="H43" s="94" t="str">
        <f t="shared" si="1"/>
        <v>NO EVALUADO</v>
      </c>
    </row>
    <row r="44" spans="2:16" ht="17.100000000000001" customHeight="1" x14ac:dyDescent="0.25">
      <c r="B44" s="91">
        <v>29</v>
      </c>
      <c r="C44" s="96" t="str">
        <f>'Registro Auxiliar_1'!B36</f>
        <v/>
      </c>
      <c r="D44" s="97" t="str">
        <f>Plantilla_1!J42</f>
        <v xml:space="preserve"> </v>
      </c>
      <c r="E44" s="97" t="str">
        <f>Plantilla_2!J42</f>
        <v xml:space="preserve"> </v>
      </c>
      <c r="F44" s="97" t="str">
        <f>Plantilla_3!J42</f>
        <v xml:space="preserve"> </v>
      </c>
      <c r="G44" s="98" t="str">
        <f t="shared" si="0"/>
        <v xml:space="preserve"> </v>
      </c>
      <c r="H44" s="94" t="str">
        <f t="shared" si="1"/>
        <v>NO EVALUADO</v>
      </c>
    </row>
    <row r="45" spans="2:16" ht="17.100000000000001" customHeight="1" x14ac:dyDescent="0.25">
      <c r="B45" s="92">
        <v>30</v>
      </c>
      <c r="C45" s="96" t="str">
        <f>'Registro Auxiliar_1'!B37</f>
        <v/>
      </c>
      <c r="D45" s="97" t="str">
        <f>Plantilla_1!J43</f>
        <v xml:space="preserve"> </v>
      </c>
      <c r="E45" s="97" t="str">
        <f>Plantilla_2!J43</f>
        <v xml:space="preserve"> </v>
      </c>
      <c r="F45" s="97" t="str">
        <f>Plantilla_3!J43</f>
        <v xml:space="preserve"> </v>
      </c>
      <c r="G45" s="98" t="str">
        <f t="shared" si="0"/>
        <v xml:space="preserve"> </v>
      </c>
      <c r="H45" s="94" t="str">
        <f t="shared" si="1"/>
        <v>NO EVALUADO</v>
      </c>
    </row>
    <row r="46" spans="2:16" ht="17.100000000000001" customHeight="1" x14ac:dyDescent="0.25">
      <c r="B46" s="91">
        <v>31</v>
      </c>
      <c r="C46" s="96" t="str">
        <f>'Registro Auxiliar_1'!B38</f>
        <v/>
      </c>
      <c r="D46" s="97" t="str">
        <f>Plantilla_1!J44</f>
        <v xml:space="preserve"> </v>
      </c>
      <c r="E46" s="97" t="str">
        <f>Plantilla_2!J44</f>
        <v xml:space="preserve"> </v>
      </c>
      <c r="F46" s="97" t="str">
        <f>Plantilla_3!J44</f>
        <v xml:space="preserve"> </v>
      </c>
      <c r="G46" s="98" t="str">
        <f t="shared" si="0"/>
        <v xml:space="preserve"> </v>
      </c>
      <c r="H46" s="94" t="str">
        <f t="shared" si="1"/>
        <v>NO EVALUADO</v>
      </c>
    </row>
    <row r="47" spans="2:16" ht="17.100000000000001" customHeight="1" x14ac:dyDescent="0.25">
      <c r="B47" s="92">
        <v>32</v>
      </c>
      <c r="C47" s="96" t="str">
        <f>'Registro Auxiliar_1'!B39</f>
        <v/>
      </c>
      <c r="D47" s="97" t="str">
        <f>Plantilla_1!J45</f>
        <v xml:space="preserve"> </v>
      </c>
      <c r="E47" s="97" t="str">
        <f>Plantilla_2!J45</f>
        <v xml:space="preserve"> </v>
      </c>
      <c r="F47" s="97" t="str">
        <f>Plantilla_3!J45</f>
        <v xml:space="preserve"> </v>
      </c>
      <c r="G47" s="98" t="str">
        <f t="shared" si="0"/>
        <v xml:space="preserve"> </v>
      </c>
      <c r="H47" s="94" t="str">
        <f t="shared" si="1"/>
        <v>NO EVALUADO</v>
      </c>
    </row>
    <row r="48" spans="2:16" ht="17.100000000000001" customHeight="1" x14ac:dyDescent="0.25">
      <c r="B48" s="91">
        <v>33</v>
      </c>
      <c r="C48" s="96" t="str">
        <f>'Registro Auxiliar_1'!B40</f>
        <v/>
      </c>
      <c r="D48" s="97" t="str">
        <f>Plantilla_1!J46</f>
        <v xml:space="preserve"> </v>
      </c>
      <c r="E48" s="97" t="str">
        <f>Plantilla_2!J46</f>
        <v xml:space="preserve"> </v>
      </c>
      <c r="F48" s="97" t="str">
        <f>Plantilla_3!J46</f>
        <v xml:space="preserve"> </v>
      </c>
      <c r="G48" s="98" t="str">
        <f t="shared" si="0"/>
        <v xml:space="preserve"> </v>
      </c>
      <c r="H48" s="94" t="str">
        <f t="shared" si="1"/>
        <v>NO EVALUADO</v>
      </c>
    </row>
    <row r="49" spans="2:8" ht="17.100000000000001" customHeight="1" x14ac:dyDescent="0.25">
      <c r="B49" s="92">
        <v>34</v>
      </c>
      <c r="C49" s="96" t="str">
        <f>'Registro Auxiliar_1'!B41</f>
        <v/>
      </c>
      <c r="D49" s="97" t="str">
        <f>Plantilla_1!J47</f>
        <v xml:space="preserve"> </v>
      </c>
      <c r="E49" s="97" t="str">
        <f>Plantilla_2!J47</f>
        <v xml:space="preserve"> </v>
      </c>
      <c r="F49" s="97" t="str">
        <f>Plantilla_3!J47</f>
        <v xml:space="preserve"> </v>
      </c>
      <c r="G49" s="98" t="str">
        <f t="shared" si="0"/>
        <v xml:space="preserve"> </v>
      </c>
      <c r="H49" s="94" t="str">
        <f t="shared" si="1"/>
        <v>NO EVALUADO</v>
      </c>
    </row>
    <row r="50" spans="2:8" ht="17.100000000000001" customHeight="1" x14ac:dyDescent="0.25">
      <c r="B50" s="91">
        <v>35</v>
      </c>
      <c r="C50" s="96" t="str">
        <f>'Registro Auxiliar_1'!B42</f>
        <v/>
      </c>
      <c r="D50" s="97" t="str">
        <f>Plantilla_1!J48</f>
        <v xml:space="preserve"> </v>
      </c>
      <c r="E50" s="97" t="str">
        <f>Plantilla_2!J48</f>
        <v xml:space="preserve"> </v>
      </c>
      <c r="F50" s="97" t="str">
        <f>Plantilla_3!J48</f>
        <v xml:space="preserve"> </v>
      </c>
      <c r="G50" s="98" t="str">
        <f t="shared" si="0"/>
        <v xml:space="preserve"> </v>
      </c>
      <c r="H50" s="94" t="str">
        <f t="shared" si="1"/>
        <v>NO EVALUADO</v>
      </c>
    </row>
    <row r="51" spans="2:8" ht="17.100000000000001" customHeight="1" x14ac:dyDescent="0.25">
      <c r="B51" s="92">
        <v>36</v>
      </c>
      <c r="C51" s="96" t="str">
        <f>'Registro Auxiliar_1'!B43</f>
        <v/>
      </c>
      <c r="D51" s="97" t="str">
        <f>Plantilla_1!J49</f>
        <v xml:space="preserve"> </v>
      </c>
      <c r="E51" s="97" t="str">
        <f>Plantilla_2!J49</f>
        <v xml:space="preserve"> </v>
      </c>
      <c r="F51" s="97" t="str">
        <f>Plantilla_3!J49</f>
        <v xml:space="preserve"> </v>
      </c>
      <c r="G51" s="98" t="str">
        <f t="shared" si="0"/>
        <v xml:space="preserve"> </v>
      </c>
      <c r="H51" s="94" t="str">
        <f t="shared" si="1"/>
        <v>NO EVALUADO</v>
      </c>
    </row>
    <row r="52" spans="2:8" ht="17.100000000000001" customHeight="1" x14ac:dyDescent="0.25">
      <c r="B52" s="91">
        <v>37</v>
      </c>
      <c r="C52" s="96" t="str">
        <f>'Registro Auxiliar_1'!B44</f>
        <v/>
      </c>
      <c r="D52" s="97" t="str">
        <f>Plantilla_1!J50</f>
        <v xml:space="preserve"> </v>
      </c>
      <c r="E52" s="97" t="str">
        <f>Plantilla_2!J50</f>
        <v xml:space="preserve"> </v>
      </c>
      <c r="F52" s="97" t="str">
        <f>Plantilla_3!J50</f>
        <v xml:space="preserve"> </v>
      </c>
      <c r="G52" s="98" t="str">
        <f t="shared" si="0"/>
        <v xml:space="preserve"> </v>
      </c>
      <c r="H52" s="94" t="str">
        <f t="shared" si="1"/>
        <v>NO EVALUADO</v>
      </c>
    </row>
    <row r="53" spans="2:8" ht="17.100000000000001" customHeight="1" x14ac:dyDescent="0.25">
      <c r="B53" s="92">
        <v>38</v>
      </c>
      <c r="C53" s="96" t="str">
        <f>'Registro Auxiliar_1'!B45</f>
        <v/>
      </c>
      <c r="D53" s="97" t="str">
        <f>Plantilla_1!J51</f>
        <v xml:space="preserve"> </v>
      </c>
      <c r="E53" s="97" t="str">
        <f>Plantilla_2!J51</f>
        <v xml:space="preserve"> </v>
      </c>
      <c r="F53" s="97" t="str">
        <f>Plantilla_3!J51</f>
        <v xml:space="preserve"> </v>
      </c>
      <c r="G53" s="98" t="str">
        <f t="shared" si="0"/>
        <v xml:space="preserve"> </v>
      </c>
      <c r="H53" s="94" t="str">
        <f t="shared" si="1"/>
        <v>NO EVALUADO</v>
      </c>
    </row>
    <row r="54" spans="2:8" ht="17.100000000000001" customHeight="1" x14ac:dyDescent="0.25">
      <c r="B54" s="91">
        <v>39</v>
      </c>
      <c r="C54" s="96" t="str">
        <f>'Registro Auxiliar_1'!B46</f>
        <v/>
      </c>
      <c r="D54" s="97" t="str">
        <f>Plantilla_1!J52</f>
        <v xml:space="preserve"> </v>
      </c>
      <c r="E54" s="97" t="str">
        <f>Plantilla_2!J52</f>
        <v xml:space="preserve"> </v>
      </c>
      <c r="F54" s="97" t="str">
        <f>Plantilla_3!J52</f>
        <v xml:space="preserve"> </v>
      </c>
      <c r="G54" s="98" t="str">
        <f t="shared" si="0"/>
        <v xml:space="preserve"> </v>
      </c>
      <c r="H54" s="94" t="str">
        <f t="shared" si="1"/>
        <v>NO EVALUADO</v>
      </c>
    </row>
    <row r="55" spans="2:8" ht="17.100000000000001" customHeight="1" x14ac:dyDescent="0.25">
      <c r="B55" s="92">
        <v>40</v>
      </c>
      <c r="C55" s="96" t="str">
        <f>'Registro Auxiliar_1'!B47</f>
        <v/>
      </c>
      <c r="D55" s="97" t="str">
        <f>Plantilla_1!J53</f>
        <v xml:space="preserve"> </v>
      </c>
      <c r="E55" s="97" t="str">
        <f>Plantilla_2!J53</f>
        <v xml:space="preserve"> </v>
      </c>
      <c r="F55" s="97" t="str">
        <f>Plantilla_3!J53</f>
        <v xml:space="preserve"> </v>
      </c>
      <c r="G55" s="98" t="str">
        <f t="shared" si="0"/>
        <v xml:space="preserve"> </v>
      </c>
      <c r="H55" s="94" t="str">
        <f t="shared" si="1"/>
        <v>NO EVALUADO</v>
      </c>
    </row>
    <row r="56" spans="2:8" ht="17.100000000000001" customHeight="1" x14ac:dyDescent="0.25">
      <c r="B56" s="91">
        <v>41</v>
      </c>
      <c r="C56" s="96" t="str">
        <f>'Registro Auxiliar_1'!B48</f>
        <v/>
      </c>
      <c r="D56" s="97" t="str">
        <f>Plantilla_1!J54</f>
        <v xml:space="preserve"> </v>
      </c>
      <c r="E56" s="97" t="str">
        <f>Plantilla_2!J54</f>
        <v xml:space="preserve"> </v>
      </c>
      <c r="F56" s="97" t="str">
        <f>Plantilla_3!J54</f>
        <v xml:space="preserve"> </v>
      </c>
      <c r="G56" s="98" t="str">
        <f t="shared" si="0"/>
        <v xml:space="preserve"> </v>
      </c>
      <c r="H56" s="94" t="str">
        <f t="shared" si="1"/>
        <v>NO EVALUADO</v>
      </c>
    </row>
    <row r="57" spans="2:8" ht="17.100000000000001" customHeight="1" x14ac:dyDescent="0.25">
      <c r="B57" s="92">
        <v>42</v>
      </c>
      <c r="C57" s="96" t="str">
        <f>'Registro Auxiliar_1'!B49</f>
        <v/>
      </c>
      <c r="D57" s="97" t="str">
        <f>Plantilla_1!J55</f>
        <v xml:space="preserve"> </v>
      </c>
      <c r="E57" s="97" t="str">
        <f>Plantilla_2!J55</f>
        <v xml:space="preserve"> </v>
      </c>
      <c r="F57" s="97" t="str">
        <f>Plantilla_3!J55</f>
        <v xml:space="preserve"> </v>
      </c>
      <c r="G57" s="98" t="str">
        <f t="shared" si="0"/>
        <v xml:space="preserve"> </v>
      </c>
      <c r="H57" s="94" t="str">
        <f t="shared" si="1"/>
        <v>NO EVALUADO</v>
      </c>
    </row>
    <row r="58" spans="2:8" ht="17.100000000000001" customHeight="1" x14ac:dyDescent="0.25">
      <c r="B58" s="91">
        <v>43</v>
      </c>
      <c r="C58" s="96" t="str">
        <f>'Registro Auxiliar_1'!B50</f>
        <v/>
      </c>
      <c r="D58" s="97" t="str">
        <f>Plantilla_1!J56</f>
        <v xml:space="preserve"> </v>
      </c>
      <c r="E58" s="97" t="str">
        <f>Plantilla_2!J56</f>
        <v xml:space="preserve"> </v>
      </c>
      <c r="F58" s="97" t="str">
        <f>Plantilla_3!J56</f>
        <v xml:space="preserve"> </v>
      </c>
      <c r="G58" s="98" t="str">
        <f t="shared" si="0"/>
        <v xml:space="preserve"> </v>
      </c>
      <c r="H58" s="94" t="str">
        <f t="shared" si="1"/>
        <v>NO EVALUADO</v>
      </c>
    </row>
    <row r="59" spans="2:8" ht="17.100000000000001" customHeight="1" x14ac:dyDescent="0.25">
      <c r="B59" s="92">
        <v>44</v>
      </c>
      <c r="C59" s="96" t="str">
        <f>'Registro Auxiliar_1'!B51</f>
        <v/>
      </c>
      <c r="D59" s="97" t="str">
        <f>Plantilla_1!J57</f>
        <v xml:space="preserve"> </v>
      </c>
      <c r="E59" s="97" t="str">
        <f>Plantilla_2!J57</f>
        <v xml:space="preserve"> </v>
      </c>
      <c r="F59" s="97" t="str">
        <f>Plantilla_3!J57</f>
        <v xml:space="preserve"> </v>
      </c>
      <c r="G59" s="98" t="str">
        <f t="shared" si="0"/>
        <v xml:space="preserve"> </v>
      </c>
      <c r="H59" s="94" t="str">
        <f t="shared" si="1"/>
        <v>NO EVALUADO</v>
      </c>
    </row>
    <row r="60" spans="2:8" ht="17.100000000000001" customHeight="1" x14ac:dyDescent="0.25">
      <c r="B60" s="91">
        <v>45</v>
      </c>
      <c r="C60" s="96" t="str">
        <f>'Registro Auxiliar_1'!B52</f>
        <v/>
      </c>
      <c r="D60" s="97" t="str">
        <f>Plantilla_1!J58</f>
        <v xml:space="preserve"> </v>
      </c>
      <c r="E60" s="97" t="str">
        <f>Plantilla_2!J58</f>
        <v xml:space="preserve"> </v>
      </c>
      <c r="F60" s="97" t="str">
        <f>Plantilla_3!J58</f>
        <v xml:space="preserve"> </v>
      </c>
      <c r="G60" s="98" t="str">
        <f t="shared" si="0"/>
        <v xml:space="preserve"> </v>
      </c>
      <c r="H60" s="95" t="str">
        <f t="shared" si="1"/>
        <v>NO EVALUADO</v>
      </c>
    </row>
  </sheetData>
  <sheetProtection algorithmName="SHA-512" hashValue="Ybf6wn4iVENTen6SGQqnqXIDVBY5B9lB7Dmj2svdj8kVqTKqH0HK3DdgvcEeebNN59e1hc4XUk5NDrrfCC4zSg==" saltValue="BE1cpWcnj9GHBX0dTDReuw==" spinCount="100000" sheet="1" objects="1" scenarios="1"/>
  <mergeCells count="28">
    <mergeCell ref="O19:P19"/>
    <mergeCell ref="E12:F12"/>
    <mergeCell ref="D1:H4"/>
    <mergeCell ref="F7:H7"/>
    <mergeCell ref="A8:B8"/>
    <mergeCell ref="F8:G8"/>
    <mergeCell ref="E10:H10"/>
    <mergeCell ref="B14:B15"/>
    <mergeCell ref="C14:C15"/>
    <mergeCell ref="D14:F14"/>
    <mergeCell ref="G14:G15"/>
    <mergeCell ref="H14:H15"/>
    <mergeCell ref="O33:P33"/>
    <mergeCell ref="O34:P34"/>
    <mergeCell ref="O16:P16"/>
    <mergeCell ref="N22:P22"/>
    <mergeCell ref="O23:P23"/>
    <mergeCell ref="O24:P24"/>
    <mergeCell ref="O25:P25"/>
    <mergeCell ref="O26:P26"/>
    <mergeCell ref="N29:P29"/>
    <mergeCell ref="O30:P30"/>
    <mergeCell ref="O27:P27"/>
    <mergeCell ref="O31:P31"/>
    <mergeCell ref="O32:P32"/>
    <mergeCell ref="O20:P20"/>
    <mergeCell ref="O17:P17"/>
    <mergeCell ref="O18:P18"/>
  </mergeCells>
  <conditionalFormatting sqref="D16:D60">
    <cfRule type="cellIs" dxfId="4" priority="6" operator="lessThan">
      <formula>11</formula>
    </cfRule>
  </conditionalFormatting>
  <conditionalFormatting sqref="E16:E60">
    <cfRule type="cellIs" dxfId="3" priority="5" operator="lessThan">
      <formula>11</formula>
    </cfRule>
  </conditionalFormatting>
  <conditionalFormatting sqref="F16:G60">
    <cfRule type="cellIs" dxfId="2" priority="4" operator="lessThan">
      <formula>11</formula>
    </cfRule>
  </conditionalFormatting>
  <conditionalFormatting sqref="H16:H60">
    <cfRule type="cellIs" dxfId="1" priority="1" operator="equal">
      <formula>"NO EVALUADO"</formula>
    </cfRule>
    <cfRule type="cellIs" dxfId="0" priority="2" operator="equal">
      <formula>"NO EVALUADO"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75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"/>
  <sheetViews>
    <sheetView workbookViewId="0"/>
  </sheetViews>
  <sheetFormatPr baseColWidth="10" defaultRowHeight="15" x14ac:dyDescent="0.25"/>
  <cols>
    <col min="1" max="1" width="3.7109375" customWidth="1"/>
    <col min="2" max="2" width="36.7109375" customWidth="1"/>
    <col min="3" max="30" width="3.7109375" customWidth="1"/>
  </cols>
  <sheetData>
    <row r="1" spans="1:32" ht="15.75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1"/>
      <c r="AF1" s="61"/>
    </row>
    <row r="2" spans="1:32" ht="15.75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1"/>
      <c r="AF2" s="61"/>
    </row>
    <row r="3" spans="1:32" ht="15.7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1"/>
      <c r="AF3" s="61"/>
    </row>
    <row r="4" spans="1:32" ht="15.75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1"/>
      <c r="AF4" s="61"/>
    </row>
    <row r="5" spans="1:32" ht="26.25" x14ac:dyDescent="0.25">
      <c r="A5" s="151" t="s">
        <v>932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</row>
    <row r="6" spans="1:32" ht="9.9499999999999993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1"/>
      <c r="AF6" s="61"/>
    </row>
    <row r="7" spans="1:32" ht="23.25" x14ac:dyDescent="0.25">
      <c r="A7" s="63"/>
      <c r="B7" s="63"/>
      <c r="C7" s="150" t="s">
        <v>943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63"/>
      <c r="AB7" s="63"/>
      <c r="AC7" s="63"/>
      <c r="AD7" s="63"/>
      <c r="AE7" s="61"/>
      <c r="AF7" s="61"/>
    </row>
    <row r="8" spans="1:32" ht="18.75" x14ac:dyDescent="0.25">
      <c r="A8" s="63"/>
      <c r="B8" s="63"/>
      <c r="C8" s="63"/>
      <c r="D8" s="72"/>
      <c r="E8" s="72"/>
      <c r="F8" s="72"/>
      <c r="G8" s="72"/>
      <c r="H8" s="72"/>
      <c r="I8" s="72"/>
      <c r="J8" s="51"/>
      <c r="K8" s="51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1"/>
      <c r="AF8" s="61"/>
    </row>
    <row r="9" spans="1:32" ht="15.75" x14ac:dyDescent="0.25">
      <c r="A9" s="63"/>
      <c r="B9" s="52" t="s">
        <v>80</v>
      </c>
      <c r="C9" s="152" t="str">
        <f>IF('Registro Auxiliar_1'!P3=1,"PRIMERO",IF('Registro Auxiliar_1'!P3=2,"SEGUNDO",IF('Registro Auxiliar_1'!P3=3,"TERCERO",IF('Registro Auxiliar_1'!P3=4,"CUARTO",IF('Registro Auxiliar_1'!P3=5,"QUINTO","SEXTO")))))</f>
        <v>SEXTO</v>
      </c>
      <c r="D9" s="152"/>
      <c r="E9" s="152"/>
      <c r="F9" s="152"/>
      <c r="G9" s="53"/>
      <c r="H9" s="54"/>
      <c r="I9" s="149" t="s">
        <v>4</v>
      </c>
      <c r="J9" s="149"/>
      <c r="K9" s="149"/>
      <c r="L9" s="152">
        <f>'Registro Auxiliar_1'!T3</f>
        <v>0</v>
      </c>
      <c r="M9" s="152"/>
      <c r="N9" s="152"/>
      <c r="O9" s="54"/>
      <c r="P9" s="149" t="s">
        <v>2</v>
      </c>
      <c r="Q9" s="149"/>
      <c r="R9" s="149"/>
      <c r="S9" s="152" t="s">
        <v>79</v>
      </c>
      <c r="T9" s="152"/>
      <c r="U9" s="152"/>
      <c r="V9" s="152"/>
      <c r="W9" s="152"/>
      <c r="X9" s="63"/>
      <c r="Y9" s="63"/>
      <c r="Z9" s="63"/>
      <c r="AA9" s="63"/>
      <c r="AB9" s="63"/>
      <c r="AC9" s="63"/>
      <c r="AD9" s="63"/>
      <c r="AE9" s="61"/>
      <c r="AF9" s="61"/>
    </row>
    <row r="10" spans="1:32" ht="9.9499999999999993" customHeight="1" x14ac:dyDescent="0.25">
      <c r="A10" s="63"/>
      <c r="B10" s="63"/>
      <c r="C10" s="63"/>
      <c r="D10" s="72"/>
      <c r="E10" s="72"/>
      <c r="F10" s="72"/>
      <c r="G10" s="72"/>
      <c r="H10" s="72"/>
      <c r="I10" s="72"/>
      <c r="J10" s="51"/>
      <c r="K10" s="51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1"/>
      <c r="AF10" s="61"/>
    </row>
    <row r="11" spans="1:32" ht="15.75" x14ac:dyDescent="0.25">
      <c r="A11" s="63"/>
      <c r="B11" s="52" t="s">
        <v>63</v>
      </c>
      <c r="C11" s="148">
        <f>'Registro Auxiliar_1'!P2</f>
        <v>0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9" t="s">
        <v>6</v>
      </c>
      <c r="Q11" s="149"/>
      <c r="R11" s="149"/>
      <c r="S11" s="148">
        <f>'Registro Auxiliar_1'!X3</f>
        <v>0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61"/>
      <c r="AF11" s="61"/>
    </row>
    <row r="12" spans="1:32" ht="18.75" x14ac:dyDescent="0.25">
      <c r="A12" s="63"/>
      <c r="B12" s="63"/>
      <c r="C12" s="63"/>
      <c r="D12" s="72"/>
      <c r="E12" s="72"/>
      <c r="F12" s="72"/>
      <c r="G12" s="72"/>
      <c r="H12" s="72"/>
      <c r="I12" s="72"/>
      <c r="J12" s="51"/>
      <c r="K12" s="51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1"/>
      <c r="AF12" s="61"/>
    </row>
    <row r="13" spans="1:32" ht="18.75" x14ac:dyDescent="0.25">
      <c r="A13" s="24"/>
      <c r="B13" s="24"/>
      <c r="C13" s="24"/>
      <c r="D13" s="50"/>
      <c r="E13" s="50"/>
      <c r="F13" s="50"/>
      <c r="G13" s="50"/>
      <c r="H13" s="50"/>
      <c r="I13" s="50"/>
      <c r="J13" s="51"/>
      <c r="K13" s="51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1:32" ht="18.75" x14ac:dyDescent="0.25">
      <c r="A14" s="24"/>
      <c r="B14" s="24"/>
      <c r="C14" s="24"/>
      <c r="D14" s="50"/>
      <c r="E14" s="50"/>
      <c r="F14" s="50"/>
      <c r="G14" s="50"/>
      <c r="H14" s="50"/>
      <c r="I14" s="50"/>
      <c r="J14" s="51"/>
      <c r="K14" s="51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1:32" ht="18.75" x14ac:dyDescent="0.25">
      <c r="A15" s="24"/>
      <c r="B15" s="24"/>
      <c r="C15" s="24"/>
      <c r="D15" s="50"/>
      <c r="E15" s="50"/>
      <c r="F15" s="50"/>
      <c r="G15" s="50"/>
      <c r="H15" s="50"/>
      <c r="I15" s="50"/>
      <c r="J15" s="51"/>
      <c r="K15" s="51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32" ht="18.75" x14ac:dyDescent="0.25">
      <c r="A16" s="24"/>
      <c r="B16" s="24"/>
      <c r="C16" s="24"/>
      <c r="D16" s="50"/>
      <c r="E16" s="50"/>
      <c r="F16" s="50"/>
      <c r="G16" s="50"/>
      <c r="H16" s="50"/>
      <c r="I16" s="50"/>
      <c r="J16" s="51"/>
      <c r="K16" s="51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30" ht="18.75" x14ac:dyDescent="0.25">
      <c r="A17" s="24"/>
      <c r="B17" s="24"/>
      <c r="C17" s="24"/>
      <c r="D17" s="50"/>
      <c r="E17" s="50"/>
      <c r="F17" s="50"/>
      <c r="G17" s="50"/>
      <c r="H17" s="50"/>
      <c r="I17" s="50"/>
      <c r="J17" s="51"/>
      <c r="K17" s="51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1:30" ht="18.75" x14ac:dyDescent="0.25">
      <c r="A18" s="24"/>
      <c r="B18" s="24"/>
      <c r="C18" s="24"/>
      <c r="D18" s="50"/>
      <c r="E18" s="50"/>
      <c r="F18" s="50"/>
      <c r="G18" s="50"/>
      <c r="H18" s="50"/>
      <c r="I18" s="50"/>
      <c r="J18" s="51"/>
      <c r="K18" s="51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ht="18.75" x14ac:dyDescent="0.25">
      <c r="A19" s="24"/>
      <c r="B19" s="24"/>
      <c r="C19" s="24"/>
      <c r="D19" s="50"/>
      <c r="E19" s="50"/>
      <c r="F19" s="50"/>
      <c r="G19" s="50"/>
      <c r="H19" s="50"/>
      <c r="I19" s="50"/>
      <c r="J19" s="51"/>
      <c r="K19" s="51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ht="18.75" x14ac:dyDescent="0.25">
      <c r="A20" s="24"/>
      <c r="B20" s="24"/>
      <c r="C20" s="24"/>
      <c r="D20" s="50"/>
      <c r="E20" s="50"/>
      <c r="F20" s="50"/>
      <c r="G20" s="50"/>
      <c r="H20" s="50"/>
      <c r="I20" s="50"/>
      <c r="J20" s="51"/>
      <c r="K20" s="51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1:30" ht="18.75" x14ac:dyDescent="0.25">
      <c r="A21" s="24"/>
      <c r="B21" s="24"/>
      <c r="C21" s="24"/>
      <c r="D21" s="50"/>
      <c r="E21" s="50"/>
      <c r="F21" s="50"/>
      <c r="G21" s="50"/>
      <c r="H21" s="50"/>
      <c r="I21" s="50"/>
      <c r="J21" s="51"/>
      <c r="K21" s="51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ht="18.75" x14ac:dyDescent="0.25">
      <c r="A22" s="24"/>
      <c r="B22" s="24"/>
      <c r="C22" s="24"/>
      <c r="D22" s="50"/>
      <c r="E22" s="50"/>
      <c r="F22" s="50"/>
      <c r="G22" s="50"/>
      <c r="H22" s="50"/>
      <c r="I22" s="50"/>
      <c r="J22" s="51"/>
      <c r="K22" s="51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ht="18.75" x14ac:dyDescent="0.25">
      <c r="A23" s="24"/>
      <c r="B23" s="24"/>
      <c r="C23" s="24"/>
      <c r="D23" s="50"/>
      <c r="E23" s="50"/>
      <c r="F23" s="50"/>
      <c r="G23" s="50"/>
      <c r="H23" s="50"/>
      <c r="I23" s="50"/>
      <c r="J23" s="51"/>
      <c r="K23" s="51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1:30" ht="18.75" x14ac:dyDescent="0.25">
      <c r="A24" s="24"/>
      <c r="B24" s="24"/>
      <c r="C24" s="24"/>
      <c r="D24" s="50"/>
      <c r="E24" s="50"/>
      <c r="F24" s="50"/>
      <c r="G24" s="50"/>
      <c r="H24" s="50"/>
      <c r="I24" s="50"/>
      <c r="J24" s="51"/>
      <c r="K24" s="51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ht="18.75" x14ac:dyDescent="0.25">
      <c r="A25" s="24"/>
      <c r="B25" s="24"/>
      <c r="C25" s="24"/>
      <c r="D25" s="50"/>
      <c r="E25" s="50"/>
      <c r="F25" s="50"/>
      <c r="G25" s="50"/>
      <c r="H25" s="50"/>
      <c r="I25" s="50"/>
      <c r="J25" s="51"/>
      <c r="K25" s="51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ht="18.75" x14ac:dyDescent="0.25">
      <c r="A26" s="24"/>
      <c r="B26" s="24"/>
      <c r="C26" s="24"/>
      <c r="D26" s="50"/>
      <c r="E26" s="50"/>
      <c r="F26" s="50"/>
      <c r="G26" s="50"/>
      <c r="H26" s="50"/>
      <c r="I26" s="50"/>
      <c r="J26" s="51"/>
      <c r="K26" s="5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ht="18.75" x14ac:dyDescent="0.25">
      <c r="A27" s="24"/>
      <c r="B27" s="24"/>
      <c r="C27" s="24"/>
      <c r="D27" s="50"/>
      <c r="E27" s="50"/>
      <c r="F27" s="50"/>
      <c r="G27" s="50"/>
      <c r="H27" s="50"/>
      <c r="I27" s="50"/>
      <c r="J27" s="51"/>
      <c r="K27" s="5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ht="18.75" x14ac:dyDescent="0.25">
      <c r="A28" s="24"/>
      <c r="B28" s="24"/>
      <c r="C28" s="24"/>
      <c r="D28" s="50"/>
      <c r="E28" s="50"/>
      <c r="F28" s="50"/>
      <c r="G28" s="50"/>
      <c r="H28" s="50"/>
      <c r="I28" s="50"/>
      <c r="J28" s="51"/>
      <c r="K28" s="51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ht="18.75" x14ac:dyDescent="0.25">
      <c r="A29" s="24"/>
      <c r="B29" s="24"/>
      <c r="C29" s="24"/>
      <c r="D29" s="50"/>
      <c r="E29" s="50"/>
      <c r="F29" s="50"/>
      <c r="G29" s="50"/>
      <c r="H29" s="50"/>
      <c r="I29" s="50"/>
      <c r="J29" s="51"/>
      <c r="K29" s="51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ht="18.75" x14ac:dyDescent="0.25">
      <c r="A30" s="24"/>
      <c r="B30" s="24"/>
      <c r="C30" s="24"/>
      <c r="D30" s="50"/>
      <c r="E30" s="50"/>
      <c r="F30" s="50"/>
      <c r="G30" s="50"/>
      <c r="H30" s="50"/>
      <c r="I30" s="50"/>
      <c r="J30" s="51"/>
      <c r="K30" s="51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ht="18.75" x14ac:dyDescent="0.25">
      <c r="A31" s="24"/>
      <c r="B31" s="24"/>
      <c r="C31" s="24"/>
      <c r="D31" s="50"/>
      <c r="E31" s="50"/>
      <c r="F31" s="50"/>
      <c r="G31" s="50"/>
      <c r="H31" s="50"/>
      <c r="I31" s="50"/>
      <c r="J31" s="51"/>
      <c r="K31" s="51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</sheetData>
  <sheetProtection algorithmName="SHA-512" hashValue="KJqXQcgedz7oo1ycnY01Z5oHdfjtPkjsu5oT9dT7lF+QGygUd/0sVsJHQzkto6PSroV5EeoqKWi3XvhnhoS32w==" saltValue="3W0RpM+pyFZ1v6ph0YY4KQ==" spinCount="100000" sheet="1" objects="1" scenarios="1"/>
  <mergeCells count="10">
    <mergeCell ref="C11:O11"/>
    <mergeCell ref="P11:R11"/>
    <mergeCell ref="S11:AD11"/>
    <mergeCell ref="A5:AF5"/>
    <mergeCell ref="C7:Z7"/>
    <mergeCell ref="C9:F9"/>
    <mergeCell ref="I9:K9"/>
    <mergeCell ref="L9:N9"/>
    <mergeCell ref="P9:R9"/>
    <mergeCell ref="S9:W9"/>
  </mergeCells>
  <pageMargins left="0.7" right="0.7" top="0.75" bottom="0.75" header="0.3" footer="0.3"/>
  <pageSetup paperSize="9" scale="7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AF31"/>
  <sheetViews>
    <sheetView workbookViewId="0"/>
  </sheetViews>
  <sheetFormatPr baseColWidth="10" defaultRowHeight="15" x14ac:dyDescent="0.25"/>
  <cols>
    <col min="1" max="1" width="3.7109375" customWidth="1"/>
    <col min="2" max="2" width="36.7109375" customWidth="1"/>
    <col min="3" max="30" width="3.7109375" customWidth="1"/>
  </cols>
  <sheetData>
    <row r="1" spans="1:32" ht="15.75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1"/>
      <c r="AF1" s="61"/>
    </row>
    <row r="2" spans="1:32" ht="15.75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1"/>
      <c r="AF2" s="61"/>
    </row>
    <row r="3" spans="1:32" ht="15.7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1"/>
      <c r="AF3" s="61"/>
    </row>
    <row r="4" spans="1:32" ht="15.75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1"/>
      <c r="AF4" s="61"/>
    </row>
    <row r="5" spans="1:32" ht="26.25" x14ac:dyDescent="0.25">
      <c r="A5" s="151" t="s">
        <v>932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</row>
    <row r="6" spans="1:32" ht="9.9499999999999993" customHeight="1" x14ac:dyDescent="0.25">
      <c r="A6" s="63" t="s">
        <v>933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1"/>
      <c r="AF6" s="61"/>
    </row>
    <row r="7" spans="1:32" ht="23.25" x14ac:dyDescent="0.25">
      <c r="A7" s="63"/>
      <c r="B7" s="63"/>
      <c r="C7" s="150" t="s">
        <v>934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63"/>
      <c r="AB7" s="63"/>
      <c r="AC7" s="63"/>
      <c r="AD7" s="63"/>
      <c r="AE7" s="61"/>
      <c r="AF7" s="61"/>
    </row>
    <row r="8" spans="1:32" ht="18.75" x14ac:dyDescent="0.25">
      <c r="A8" s="63"/>
      <c r="B8" s="63"/>
      <c r="C8" s="63"/>
      <c r="D8" s="72"/>
      <c r="E8" s="72"/>
      <c r="F8" s="72"/>
      <c r="G8" s="72"/>
      <c r="H8" s="72"/>
      <c r="I8" s="72"/>
      <c r="J8" s="51"/>
      <c r="K8" s="51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1"/>
      <c r="AF8" s="61"/>
    </row>
    <row r="9" spans="1:32" ht="15.75" x14ac:dyDescent="0.25">
      <c r="A9" s="63"/>
      <c r="B9" s="52" t="s">
        <v>80</v>
      </c>
      <c r="C9" s="152" t="str">
        <f>IF('Registro Auxiliar_1'!P3=1,"PRIMERO",IF('Registro Auxiliar_1'!P3=2,"SEGUNDO",IF('Registro Auxiliar_1'!P3=3,"TERCERO",IF('Registro Auxiliar_1'!P3=4,"CUARTO",IF('Registro Auxiliar_1'!P3=5,"QUINTO","SEXTO")))))</f>
        <v>SEXTO</v>
      </c>
      <c r="D9" s="152"/>
      <c r="E9" s="152"/>
      <c r="F9" s="152"/>
      <c r="G9" s="53"/>
      <c r="H9" s="54"/>
      <c r="I9" s="149" t="s">
        <v>4</v>
      </c>
      <c r="J9" s="149"/>
      <c r="K9" s="149"/>
      <c r="L9" s="152">
        <f>'Registro Auxiliar_1'!T3</f>
        <v>0</v>
      </c>
      <c r="M9" s="152"/>
      <c r="N9" s="152"/>
      <c r="O9" s="54"/>
      <c r="P9" s="149" t="s">
        <v>2</v>
      </c>
      <c r="Q9" s="149"/>
      <c r="R9" s="149"/>
      <c r="S9" s="152" t="s">
        <v>79</v>
      </c>
      <c r="T9" s="152"/>
      <c r="U9" s="152"/>
      <c r="V9" s="152"/>
      <c r="W9" s="152"/>
      <c r="X9" s="63"/>
      <c r="Y9" s="63"/>
      <c r="Z9" s="63"/>
      <c r="AA9" s="63"/>
      <c r="AB9" s="63"/>
      <c r="AC9" s="63"/>
      <c r="AD9" s="63"/>
      <c r="AE9" s="61"/>
      <c r="AF9" s="61"/>
    </row>
    <row r="10" spans="1:32" ht="9.9499999999999993" customHeight="1" x14ac:dyDescent="0.25">
      <c r="A10" s="63"/>
      <c r="B10" s="63"/>
      <c r="C10" s="63"/>
      <c r="D10" s="72"/>
      <c r="E10" s="72"/>
      <c r="F10" s="72"/>
      <c r="G10" s="72"/>
      <c r="H10" s="72"/>
      <c r="I10" s="72"/>
      <c r="J10" s="51"/>
      <c r="K10" s="51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1"/>
      <c r="AF10" s="61"/>
    </row>
    <row r="11" spans="1:32" ht="15.75" x14ac:dyDescent="0.25">
      <c r="A11" s="63"/>
      <c r="B11" s="52" t="s">
        <v>63</v>
      </c>
      <c r="C11" s="148">
        <f>'Registro Auxiliar_1'!P2</f>
        <v>0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9" t="s">
        <v>6</v>
      </c>
      <c r="Q11" s="149"/>
      <c r="R11" s="149"/>
      <c r="S11" s="148">
        <f>'Registro Auxiliar_1'!X3</f>
        <v>0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61"/>
      <c r="AF11" s="61"/>
    </row>
    <row r="12" spans="1:32" ht="18.75" x14ac:dyDescent="0.25">
      <c r="A12" s="24"/>
      <c r="B12" s="24"/>
      <c r="C12" s="24"/>
      <c r="D12" s="50"/>
      <c r="E12" s="50"/>
      <c r="F12" s="50"/>
      <c r="G12" s="50"/>
      <c r="H12" s="50"/>
      <c r="I12" s="50"/>
      <c r="J12" s="51"/>
      <c r="K12" s="51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pans="1:32" ht="18.75" x14ac:dyDescent="0.25">
      <c r="A13" s="24"/>
      <c r="B13" s="24"/>
      <c r="C13" s="24"/>
      <c r="D13" s="50"/>
      <c r="E13" s="50"/>
      <c r="F13" s="50"/>
      <c r="G13" s="50"/>
      <c r="H13" s="50"/>
      <c r="I13" s="50"/>
      <c r="J13" s="51"/>
      <c r="K13" s="51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1:32" ht="18.75" x14ac:dyDescent="0.25">
      <c r="A14" s="24"/>
      <c r="B14" s="24"/>
      <c r="C14" s="24"/>
      <c r="D14" s="50"/>
      <c r="E14" s="50"/>
      <c r="F14" s="50"/>
      <c r="G14" s="50"/>
      <c r="H14" s="50"/>
      <c r="I14" s="50"/>
      <c r="J14" s="51"/>
      <c r="K14" s="51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1:32" ht="18.75" x14ac:dyDescent="0.25">
      <c r="A15" s="24"/>
      <c r="B15" s="24"/>
      <c r="C15" s="24"/>
      <c r="D15" s="50"/>
      <c r="E15" s="50"/>
      <c r="F15" s="50"/>
      <c r="G15" s="50"/>
      <c r="H15" s="50"/>
      <c r="I15" s="50"/>
      <c r="J15" s="51"/>
      <c r="K15" s="51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32" ht="18.75" x14ac:dyDescent="0.25">
      <c r="A16" s="24"/>
      <c r="B16" s="24"/>
      <c r="C16" s="24"/>
      <c r="D16" s="50"/>
      <c r="E16" s="50"/>
      <c r="F16" s="50"/>
      <c r="G16" s="50"/>
      <c r="H16" s="50"/>
      <c r="I16" s="50"/>
      <c r="J16" s="51"/>
      <c r="K16" s="51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30" ht="18.75" x14ac:dyDescent="0.25">
      <c r="A17" s="24"/>
      <c r="B17" s="24"/>
      <c r="C17" s="24"/>
      <c r="D17" s="50"/>
      <c r="E17" s="50"/>
      <c r="F17" s="50"/>
      <c r="G17" s="50"/>
      <c r="H17" s="50"/>
      <c r="I17" s="50"/>
      <c r="J17" s="51"/>
      <c r="K17" s="51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1:30" ht="18.75" x14ac:dyDescent="0.25">
      <c r="A18" s="24"/>
      <c r="B18" s="24"/>
      <c r="C18" s="24"/>
      <c r="D18" s="50"/>
      <c r="E18" s="50"/>
      <c r="F18" s="50"/>
      <c r="G18" s="50"/>
      <c r="H18" s="50"/>
      <c r="I18" s="50"/>
      <c r="J18" s="51"/>
      <c r="K18" s="51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ht="18.75" x14ac:dyDescent="0.25">
      <c r="A19" s="24"/>
      <c r="B19" s="24"/>
      <c r="C19" s="24"/>
      <c r="D19" s="50"/>
      <c r="E19" s="50"/>
      <c r="F19" s="50"/>
      <c r="G19" s="50"/>
      <c r="H19" s="50"/>
      <c r="I19" s="50"/>
      <c r="J19" s="51"/>
      <c r="K19" s="51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ht="18.75" x14ac:dyDescent="0.25">
      <c r="A20" s="24"/>
      <c r="B20" s="24"/>
      <c r="C20" s="24"/>
      <c r="D20" s="50"/>
      <c r="E20" s="50"/>
      <c r="F20" s="50"/>
      <c r="G20" s="50"/>
      <c r="H20" s="50"/>
      <c r="I20" s="50"/>
      <c r="J20" s="51"/>
      <c r="K20" s="51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1:30" ht="18.75" x14ac:dyDescent="0.25">
      <c r="A21" s="24"/>
      <c r="B21" s="24"/>
      <c r="C21" s="24"/>
      <c r="D21" s="50"/>
      <c r="E21" s="50"/>
      <c r="F21" s="50"/>
      <c r="G21" s="50"/>
      <c r="H21" s="50"/>
      <c r="I21" s="50"/>
      <c r="J21" s="51"/>
      <c r="K21" s="51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ht="18.75" x14ac:dyDescent="0.25">
      <c r="A22" s="24"/>
      <c r="B22" s="24"/>
      <c r="C22" s="24"/>
      <c r="D22" s="50"/>
      <c r="E22" s="50"/>
      <c r="F22" s="50"/>
      <c r="G22" s="50"/>
      <c r="H22" s="50"/>
      <c r="I22" s="50"/>
      <c r="J22" s="51"/>
      <c r="K22" s="51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ht="18.75" x14ac:dyDescent="0.25">
      <c r="A23" s="24"/>
      <c r="B23" s="24"/>
      <c r="C23" s="24"/>
      <c r="D23" s="50"/>
      <c r="E23" s="50"/>
      <c r="F23" s="50"/>
      <c r="G23" s="50"/>
      <c r="H23" s="50"/>
      <c r="I23" s="50"/>
      <c r="J23" s="51"/>
      <c r="K23" s="51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1:30" ht="18.75" x14ac:dyDescent="0.25">
      <c r="A24" s="24"/>
      <c r="B24" s="24"/>
      <c r="C24" s="24"/>
      <c r="D24" s="50"/>
      <c r="E24" s="50"/>
      <c r="F24" s="50"/>
      <c r="G24" s="50"/>
      <c r="H24" s="50"/>
      <c r="I24" s="50"/>
      <c r="J24" s="51"/>
      <c r="K24" s="51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ht="18.75" x14ac:dyDescent="0.25">
      <c r="A25" s="24"/>
      <c r="B25" s="24"/>
      <c r="C25" s="24"/>
      <c r="D25" s="50"/>
      <c r="E25" s="50"/>
      <c r="F25" s="50"/>
      <c r="G25" s="50"/>
      <c r="H25" s="50"/>
      <c r="I25" s="50"/>
      <c r="J25" s="51"/>
      <c r="K25" s="51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ht="18.75" x14ac:dyDescent="0.25">
      <c r="A26" s="24"/>
      <c r="B26" s="24"/>
      <c r="C26" s="24"/>
      <c r="D26" s="50"/>
      <c r="E26" s="50"/>
      <c r="F26" s="50"/>
      <c r="G26" s="50"/>
      <c r="H26" s="50"/>
      <c r="I26" s="50"/>
      <c r="J26" s="51"/>
      <c r="K26" s="5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ht="18.75" x14ac:dyDescent="0.25">
      <c r="A27" s="24"/>
      <c r="B27" s="24"/>
      <c r="C27" s="24"/>
      <c r="D27" s="50"/>
      <c r="E27" s="50"/>
      <c r="F27" s="50"/>
      <c r="G27" s="50"/>
      <c r="H27" s="50"/>
      <c r="I27" s="50"/>
      <c r="J27" s="51"/>
      <c r="K27" s="5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ht="18.75" x14ac:dyDescent="0.25">
      <c r="A28" s="24"/>
      <c r="B28" s="24"/>
      <c r="C28" s="24"/>
      <c r="D28" s="50"/>
      <c r="E28" s="50"/>
      <c r="F28" s="50"/>
      <c r="G28" s="50"/>
      <c r="H28" s="50"/>
      <c r="I28" s="50"/>
      <c r="J28" s="51"/>
      <c r="K28" s="51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ht="18.75" x14ac:dyDescent="0.25">
      <c r="A29" s="24"/>
      <c r="B29" s="24"/>
      <c r="C29" s="24"/>
      <c r="D29" s="50"/>
      <c r="E29" s="50"/>
      <c r="F29" s="50"/>
      <c r="G29" s="50"/>
      <c r="H29" s="50"/>
      <c r="I29" s="50"/>
      <c r="J29" s="51"/>
      <c r="K29" s="51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ht="18.75" x14ac:dyDescent="0.25">
      <c r="A30" s="24"/>
      <c r="B30" s="24"/>
      <c r="C30" s="24"/>
      <c r="D30" s="50"/>
      <c r="E30" s="50"/>
      <c r="F30" s="50"/>
      <c r="G30" s="50"/>
      <c r="H30" s="50"/>
      <c r="I30" s="50"/>
      <c r="J30" s="51"/>
      <c r="K30" s="51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ht="18.75" x14ac:dyDescent="0.25">
      <c r="A31" s="24"/>
      <c r="B31" s="24"/>
      <c r="C31" s="24"/>
      <c r="D31" s="50"/>
      <c r="E31" s="50"/>
      <c r="F31" s="50"/>
      <c r="G31" s="50"/>
      <c r="H31" s="50"/>
      <c r="I31" s="50"/>
      <c r="J31" s="51"/>
      <c r="K31" s="51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</sheetData>
  <sheetProtection algorithmName="SHA-512" hashValue="oKdaf9ii6x53u3d3k7wUD24TCmUhe4gALk0fsoYbtZ869I70RWqE0+IzBK5WfjE2D9PsnjrFPFT4P2jahbWmag==" saltValue="h6xbUCe2fqcZmK3ICLC1yQ==" spinCount="100000" sheet="1" objects="1" scenarios="1"/>
  <mergeCells count="10">
    <mergeCell ref="C11:O11"/>
    <mergeCell ref="P11:R11"/>
    <mergeCell ref="S11:AD11"/>
    <mergeCell ref="C7:Z7"/>
    <mergeCell ref="A5:AF5"/>
    <mergeCell ref="C9:F9"/>
    <mergeCell ref="I9:K9"/>
    <mergeCell ref="L9:N9"/>
    <mergeCell ref="P9:R9"/>
    <mergeCell ref="S9:W9"/>
  </mergeCells>
  <pageMargins left="0.7" right="0.7" top="0.75" bottom="0.75" header="0.3" footer="0.3"/>
  <pageSetup paperSize="9" scale="7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E61"/>
  <sheetViews>
    <sheetView workbookViewId="0"/>
  </sheetViews>
  <sheetFormatPr baseColWidth="10" defaultRowHeight="15" x14ac:dyDescent="0.25"/>
  <cols>
    <col min="1" max="3" width="5.7109375" style="6" customWidth="1"/>
    <col min="4" max="4" width="34.5703125" style="8" bestFit="1" customWidth="1"/>
    <col min="5" max="5" width="38.85546875" style="8" bestFit="1" customWidth="1"/>
    <col min="6" max="6" width="41.42578125" bestFit="1" customWidth="1"/>
    <col min="7" max="7" width="5.7109375" style="1" customWidth="1"/>
    <col min="8" max="8" width="5.7109375" style="1" bestFit="1" customWidth="1"/>
    <col min="9" max="9" width="79.28515625" bestFit="1" customWidth="1"/>
    <col min="10" max="10" width="33.7109375" bestFit="1" customWidth="1"/>
    <col min="11" max="11" width="27.42578125" bestFit="1" customWidth="1"/>
    <col min="12" max="12" width="55.7109375" bestFit="1" customWidth="1"/>
    <col min="13" max="13" width="85.28515625" bestFit="1" customWidth="1"/>
    <col min="14" max="14" width="54.140625" bestFit="1" customWidth="1"/>
    <col min="15" max="15" width="40.42578125" bestFit="1" customWidth="1"/>
    <col min="16" max="16" width="43.140625" bestFit="1" customWidth="1"/>
    <col min="17" max="17" width="18.85546875" bestFit="1" customWidth="1"/>
    <col min="18" max="31" width="18.85546875" customWidth="1"/>
  </cols>
  <sheetData>
    <row r="1" spans="1:31" ht="15" customHeight="1" x14ac:dyDescent="0.25">
      <c r="A1" s="6" t="s">
        <v>8</v>
      </c>
      <c r="B1" s="6" t="s">
        <v>7</v>
      </c>
      <c r="C1" s="6">
        <v>1</v>
      </c>
      <c r="D1" s="7" t="s">
        <v>963</v>
      </c>
      <c r="E1" s="8" t="str">
        <f>UPPER(D1)</f>
        <v>ACCINELLI CAMPOS ANTONIO</v>
      </c>
      <c r="F1" s="20" t="s">
        <v>44</v>
      </c>
      <c r="H1" s="20" t="s">
        <v>62</v>
      </c>
      <c r="I1" s="20" t="s">
        <v>33</v>
      </c>
      <c r="J1" s="21" t="s">
        <v>81</v>
      </c>
      <c r="K1" s="21" t="s">
        <v>44</v>
      </c>
      <c r="L1" s="21" t="s">
        <v>82</v>
      </c>
      <c r="M1" s="22" t="s">
        <v>83</v>
      </c>
      <c r="N1" s="22" t="s">
        <v>52</v>
      </c>
      <c r="O1" s="22" t="s">
        <v>53</v>
      </c>
      <c r="P1" s="27" t="s">
        <v>41</v>
      </c>
      <c r="Q1" s="20" t="s">
        <v>978</v>
      </c>
      <c r="R1" s="20" t="s">
        <v>992</v>
      </c>
      <c r="S1" s="20" t="s">
        <v>989</v>
      </c>
      <c r="T1" s="20" t="s">
        <v>979</v>
      </c>
      <c r="U1" s="20" t="s">
        <v>980</v>
      </c>
      <c r="V1" s="20" t="s">
        <v>981</v>
      </c>
      <c r="W1" s="20" t="s">
        <v>982</v>
      </c>
      <c r="X1" s="20" t="s">
        <v>990</v>
      </c>
      <c r="Y1" s="20" t="s">
        <v>983</v>
      </c>
      <c r="Z1" s="20" t="s">
        <v>984</v>
      </c>
      <c r="AA1" s="20" t="s">
        <v>985</v>
      </c>
      <c r="AB1" s="20" t="s">
        <v>991</v>
      </c>
      <c r="AC1" s="20" t="s">
        <v>986</v>
      </c>
      <c r="AD1" s="20" t="s">
        <v>987</v>
      </c>
      <c r="AE1" s="20" t="s">
        <v>988</v>
      </c>
    </row>
    <row r="2" spans="1:31" x14ac:dyDescent="0.25">
      <c r="A2" s="6" t="s">
        <v>9</v>
      </c>
      <c r="B2" s="6" t="s">
        <v>11</v>
      </c>
      <c r="C2" s="6">
        <v>2</v>
      </c>
      <c r="D2" s="8" t="s">
        <v>976</v>
      </c>
      <c r="E2" s="8" t="str">
        <f t="shared" ref="E2:E60" si="0">UPPER(D2)</f>
        <v>AGUILAR GRAU MARCO TULIO</v>
      </c>
      <c r="F2" s="22" t="s">
        <v>83</v>
      </c>
      <c r="G2" s="1" t="s">
        <v>915</v>
      </c>
      <c r="H2" s="20" t="s">
        <v>57</v>
      </c>
      <c r="I2" s="19" t="s">
        <v>29</v>
      </c>
      <c r="J2" s="18" t="s">
        <v>34</v>
      </c>
      <c r="K2" s="17" t="s">
        <v>42</v>
      </c>
      <c r="L2" s="17" t="s">
        <v>50</v>
      </c>
      <c r="M2" s="17" t="s">
        <v>84</v>
      </c>
      <c r="N2" s="17" t="s">
        <v>85</v>
      </c>
      <c r="O2" s="17" t="s">
        <v>88</v>
      </c>
      <c r="P2" s="17" t="s">
        <v>38</v>
      </c>
      <c r="Q2" s="17" t="s">
        <v>993</v>
      </c>
      <c r="R2" s="17" t="s">
        <v>993</v>
      </c>
      <c r="S2" s="17" t="s">
        <v>993</v>
      </c>
      <c r="T2" s="17" t="s">
        <v>993</v>
      </c>
      <c r="U2" s="17" t="s">
        <v>993</v>
      </c>
      <c r="V2" s="17" t="s">
        <v>993</v>
      </c>
      <c r="W2" s="17" t="s">
        <v>993</v>
      </c>
      <c r="X2" s="17" t="s">
        <v>993</v>
      </c>
      <c r="Y2" s="17" t="s">
        <v>993</v>
      </c>
      <c r="Z2" s="17" t="s">
        <v>993</v>
      </c>
      <c r="AA2" s="17" t="s">
        <v>993</v>
      </c>
      <c r="AB2" s="17" t="s">
        <v>993</v>
      </c>
      <c r="AC2" s="17" t="s">
        <v>993</v>
      </c>
      <c r="AD2" s="17" t="s">
        <v>993</v>
      </c>
      <c r="AE2" s="17" t="s">
        <v>993</v>
      </c>
    </row>
    <row r="3" spans="1:31" x14ac:dyDescent="0.25">
      <c r="A3" s="6" t="s">
        <v>10</v>
      </c>
      <c r="B3" s="6" t="s">
        <v>12</v>
      </c>
      <c r="C3" s="6">
        <v>3</v>
      </c>
      <c r="D3" s="29" t="s">
        <v>946</v>
      </c>
      <c r="E3" s="8" t="str">
        <f t="shared" si="0"/>
        <v>AGUILAR OTERO FLOR DE MARIA</v>
      </c>
      <c r="F3" s="21" t="s">
        <v>81</v>
      </c>
      <c r="G3" s="1" t="s">
        <v>8</v>
      </c>
      <c r="H3" s="20" t="s">
        <v>58</v>
      </c>
      <c r="I3" s="19" t="s">
        <v>30</v>
      </c>
      <c r="J3" s="18" t="s">
        <v>35</v>
      </c>
      <c r="K3" s="17" t="s">
        <v>43</v>
      </c>
      <c r="L3" s="17" t="s">
        <v>51</v>
      </c>
      <c r="M3" s="17" t="s">
        <v>54</v>
      </c>
      <c r="N3" s="17" t="s">
        <v>86</v>
      </c>
      <c r="O3" s="17" t="s">
        <v>89</v>
      </c>
      <c r="P3" s="17" t="s">
        <v>39</v>
      </c>
      <c r="Q3" s="17" t="s">
        <v>994</v>
      </c>
      <c r="R3" s="17" t="s">
        <v>994</v>
      </c>
      <c r="S3" s="17" t="s">
        <v>994</v>
      </c>
      <c r="T3" s="17" t="s">
        <v>994</v>
      </c>
      <c r="U3" s="17" t="s">
        <v>994</v>
      </c>
      <c r="V3" s="17" t="s">
        <v>994</v>
      </c>
      <c r="W3" s="17" t="s">
        <v>994</v>
      </c>
      <c r="X3" s="17" t="s">
        <v>994</v>
      </c>
      <c r="Y3" s="17" t="s">
        <v>994</v>
      </c>
      <c r="Z3" s="17" t="s">
        <v>994</v>
      </c>
      <c r="AA3" s="17" t="s">
        <v>994</v>
      </c>
      <c r="AB3" s="17" t="s">
        <v>994</v>
      </c>
      <c r="AC3" s="17" t="s">
        <v>994</v>
      </c>
      <c r="AD3" s="17" t="s">
        <v>994</v>
      </c>
      <c r="AE3" s="17" t="s">
        <v>994</v>
      </c>
    </row>
    <row r="4" spans="1:31" x14ac:dyDescent="0.25">
      <c r="C4" s="6">
        <v>4</v>
      </c>
      <c r="D4" s="29" t="s">
        <v>945</v>
      </c>
      <c r="E4" s="8" t="str">
        <f t="shared" si="0"/>
        <v>ALBAN VARGAS LEIDY DALIA</v>
      </c>
      <c r="F4" s="22" t="s">
        <v>52</v>
      </c>
      <c r="G4" s="1" t="s">
        <v>9</v>
      </c>
      <c r="H4" s="20" t="s">
        <v>59</v>
      </c>
      <c r="I4" s="19" t="s">
        <v>31</v>
      </c>
      <c r="J4" s="17" t="s">
        <v>36</v>
      </c>
      <c r="K4" s="28"/>
      <c r="L4" s="17" t="s">
        <v>48</v>
      </c>
      <c r="M4" s="19" t="s">
        <v>55</v>
      </c>
      <c r="N4" t="s">
        <v>87</v>
      </c>
      <c r="P4" s="17" t="s">
        <v>40</v>
      </c>
    </row>
    <row r="5" spans="1:31" x14ac:dyDescent="0.25">
      <c r="C5" s="6">
        <v>5</v>
      </c>
      <c r="D5" s="29" t="s">
        <v>947</v>
      </c>
      <c r="E5" s="8" t="str">
        <f t="shared" si="0"/>
        <v>APONTE ENCALADA MARIELA DEL PILAR</v>
      </c>
      <c r="F5" s="22" t="s">
        <v>53</v>
      </c>
      <c r="G5" s="1" t="s">
        <v>10</v>
      </c>
      <c r="H5" s="20" t="s">
        <v>60</v>
      </c>
      <c r="I5" s="19" t="s">
        <v>32</v>
      </c>
      <c r="J5" s="17" t="s">
        <v>37</v>
      </c>
      <c r="L5" s="17" t="s">
        <v>49</v>
      </c>
      <c r="M5" s="19" t="s">
        <v>56</v>
      </c>
    </row>
    <row r="6" spans="1:31" x14ac:dyDescent="0.25">
      <c r="C6" s="6">
        <v>6</v>
      </c>
      <c r="D6" s="7" t="s">
        <v>973</v>
      </c>
      <c r="E6" s="8" t="str">
        <f t="shared" si="0"/>
        <v>BAMONDE SILVA MARTIN</v>
      </c>
      <c r="F6" s="22" t="s">
        <v>41</v>
      </c>
      <c r="H6" s="20" t="s">
        <v>61</v>
      </c>
      <c r="J6" s="28"/>
      <c r="L6" s="17" t="s">
        <v>45</v>
      </c>
    </row>
    <row r="7" spans="1:31" x14ac:dyDescent="0.25">
      <c r="D7" s="29" t="s">
        <v>90</v>
      </c>
      <c r="E7" s="8" t="str">
        <f t="shared" si="0"/>
        <v>BRICEÑO CHUNGA MAGALY</v>
      </c>
      <c r="F7" s="21" t="s">
        <v>33</v>
      </c>
      <c r="H7" s="20" t="s">
        <v>913</v>
      </c>
      <c r="L7" s="17" t="s">
        <v>46</v>
      </c>
    </row>
    <row r="8" spans="1:31" x14ac:dyDescent="0.25">
      <c r="D8" s="29" t="s">
        <v>13</v>
      </c>
      <c r="E8" s="8" t="str">
        <f t="shared" si="0"/>
        <v>BURGOS OTERO JANY MARCIA</v>
      </c>
      <c r="F8" s="20" t="s">
        <v>82</v>
      </c>
      <c r="H8" s="20" t="s">
        <v>914</v>
      </c>
      <c r="L8" s="17" t="s">
        <v>47</v>
      </c>
    </row>
    <row r="9" spans="1:31" x14ac:dyDescent="0.25">
      <c r="D9" s="7" t="s">
        <v>971</v>
      </c>
      <c r="E9" s="8" t="str">
        <f t="shared" si="0"/>
        <v>CACERES DIOSES AURA KARINA</v>
      </c>
      <c r="F9" s="20" t="s">
        <v>978</v>
      </c>
    </row>
    <row r="10" spans="1:31" x14ac:dyDescent="0.25">
      <c r="D10" s="29" t="s">
        <v>91</v>
      </c>
      <c r="E10" s="8" t="str">
        <f t="shared" si="0"/>
        <v>CARREÑO ARAMBULO ERICKA</v>
      </c>
      <c r="F10" s="20" t="s">
        <v>992</v>
      </c>
    </row>
    <row r="11" spans="1:31" x14ac:dyDescent="0.25">
      <c r="D11" s="10" t="s">
        <v>995</v>
      </c>
      <c r="E11" s="8" t="str">
        <f t="shared" si="0"/>
        <v>CASTILLO ROJAS BLANCA DEL PILAR</v>
      </c>
      <c r="F11" s="20" t="s">
        <v>989</v>
      </c>
    </row>
    <row r="12" spans="1:31" x14ac:dyDescent="0.25">
      <c r="D12" s="29" t="s">
        <v>92</v>
      </c>
      <c r="E12" s="8" t="str">
        <f t="shared" si="0"/>
        <v>CASTILLO SILVA OLGA VIOLETA</v>
      </c>
      <c r="F12" s="20" t="s">
        <v>979</v>
      </c>
    </row>
    <row r="13" spans="1:31" x14ac:dyDescent="0.25">
      <c r="D13" s="7" t="s">
        <v>974</v>
      </c>
      <c r="E13" s="8" t="str">
        <f t="shared" si="0"/>
        <v>CHIROQUE NOLE ALEJANDRO</v>
      </c>
      <c r="F13" s="20" t="s">
        <v>980</v>
      </c>
    </row>
    <row r="14" spans="1:31" x14ac:dyDescent="0.25">
      <c r="D14" s="29" t="s">
        <v>93</v>
      </c>
      <c r="E14" s="8" t="str">
        <f t="shared" si="0"/>
        <v>CHONG CASTRO JOSEFINA</v>
      </c>
      <c r="F14" s="20" t="s">
        <v>981</v>
      </c>
    </row>
    <row r="15" spans="1:31" ht="15" customHeight="1" x14ac:dyDescent="0.25">
      <c r="D15" s="30" t="s">
        <v>94</v>
      </c>
      <c r="E15" s="8" t="str">
        <f t="shared" si="0"/>
        <v>CUEVA REYES DORIS DEL PILAR</v>
      </c>
      <c r="F15" s="20" t="s">
        <v>982</v>
      </c>
    </row>
    <row r="16" spans="1:31" x14ac:dyDescent="0.25">
      <c r="D16" s="30" t="s">
        <v>964</v>
      </c>
      <c r="E16" s="8" t="str">
        <f t="shared" si="0"/>
        <v>CUEVA REYES JESUS MARIA</v>
      </c>
      <c r="F16" s="20" t="s">
        <v>990</v>
      </c>
    </row>
    <row r="17" spans="4:6" x14ac:dyDescent="0.25">
      <c r="D17" s="30" t="s">
        <v>95</v>
      </c>
      <c r="E17" s="8" t="str">
        <f t="shared" si="0"/>
        <v>CURAY OCHOA DORIS ELENA</v>
      </c>
      <c r="F17" s="20" t="s">
        <v>984</v>
      </c>
    </row>
    <row r="18" spans="4:6" ht="15" customHeight="1" x14ac:dyDescent="0.25">
      <c r="D18" s="30" t="s">
        <v>948</v>
      </c>
      <c r="E18" s="8" t="str">
        <f t="shared" si="0"/>
        <v>DE LA CRUZ GIRON ELIZABETH MARIA</v>
      </c>
      <c r="F18" s="20" t="s">
        <v>985</v>
      </c>
    </row>
    <row r="19" spans="4:6" x14ac:dyDescent="0.25">
      <c r="D19" s="30" t="s">
        <v>96</v>
      </c>
      <c r="E19" s="8" t="str">
        <f t="shared" si="0"/>
        <v>DIOSES FLORES DIANA CAROLINA</v>
      </c>
      <c r="F19" s="20" t="s">
        <v>991</v>
      </c>
    </row>
    <row r="20" spans="4:6" x14ac:dyDescent="0.25">
      <c r="D20" s="30" t="s">
        <v>949</v>
      </c>
      <c r="E20" s="8" t="str">
        <f t="shared" si="0"/>
        <v>GARCIA MORAN KATHERIN LISBHET</v>
      </c>
      <c r="F20" s="20" t="s">
        <v>986</v>
      </c>
    </row>
    <row r="21" spans="4:6" x14ac:dyDescent="0.25">
      <c r="D21" s="7" t="s">
        <v>972</v>
      </c>
      <c r="E21" s="8" t="str">
        <f t="shared" si="0"/>
        <v>GOICOCHEA AGUIRRE ELIZABETH MARIA</v>
      </c>
      <c r="F21" s="20" t="s">
        <v>987</v>
      </c>
    </row>
    <row r="22" spans="4:6" ht="15" customHeight="1" x14ac:dyDescent="0.25">
      <c r="D22" t="s">
        <v>999</v>
      </c>
      <c r="E22" s="8" t="str">
        <f t="shared" si="0"/>
        <v>GUZMAN PURIZACA, ERIKA SUJEY</v>
      </c>
      <c r="F22" s="20" t="s">
        <v>988</v>
      </c>
    </row>
    <row r="23" spans="4:6" x14ac:dyDescent="0.25">
      <c r="D23" s="101" t="s">
        <v>997</v>
      </c>
      <c r="E23" s="8" t="str">
        <f t="shared" si="0"/>
        <v>HEREDIA RAMIREZ, NADIA YESENIA</v>
      </c>
    </row>
    <row r="24" spans="4:6" ht="15" customHeight="1" x14ac:dyDescent="0.25">
      <c r="D24" s="30" t="s">
        <v>97</v>
      </c>
      <c r="E24" s="8" t="str">
        <f t="shared" si="0"/>
        <v>HIPTEN GONZALES ANGELA JULIANNA</v>
      </c>
      <c r="F24" s="26"/>
    </row>
    <row r="25" spans="4:6" ht="15" customHeight="1" x14ac:dyDescent="0.25">
      <c r="D25" s="30" t="s">
        <v>98</v>
      </c>
      <c r="E25" s="8" t="str">
        <f t="shared" si="0"/>
        <v>HOYOS PORTAL MARTHA MARIBEL</v>
      </c>
      <c r="F25" s="26"/>
    </row>
    <row r="26" spans="4:6" x14ac:dyDescent="0.25">
      <c r="D26" s="30" t="s">
        <v>99</v>
      </c>
      <c r="E26" s="8" t="str">
        <f t="shared" si="0"/>
        <v>HUERTA SILVA CARMEN MARCELA</v>
      </c>
      <c r="F26" s="26"/>
    </row>
    <row r="27" spans="4:6" ht="15" customHeight="1" x14ac:dyDescent="0.25">
      <c r="D27" s="30" t="s">
        <v>100</v>
      </c>
      <c r="E27" s="8" t="str">
        <f t="shared" si="0"/>
        <v>INGA HEREDIA GRECIA EDITH</v>
      </c>
    </row>
    <row r="28" spans="4:6" x14ac:dyDescent="0.25">
      <c r="D28" s="30" t="s">
        <v>950</v>
      </c>
      <c r="E28" s="8" t="str">
        <f t="shared" si="0"/>
        <v>JIMENEZ ANTON INGRID</v>
      </c>
    </row>
    <row r="29" spans="4:6" x14ac:dyDescent="0.25">
      <c r="D29" s="30" t="s">
        <v>951</v>
      </c>
      <c r="E29" s="8" t="str">
        <f t="shared" si="0"/>
        <v>JUAREZ CARRASCO SANDRA</v>
      </c>
    </row>
    <row r="30" spans="4:6" x14ac:dyDescent="0.25">
      <c r="D30" s="7" t="s">
        <v>975</v>
      </c>
      <c r="E30" s="8" t="str">
        <f t="shared" si="0"/>
        <v>JUAREZ CHUNGA MAYRA</v>
      </c>
    </row>
    <row r="31" spans="4:6" x14ac:dyDescent="0.25">
      <c r="D31" s="7" t="s">
        <v>977</v>
      </c>
      <c r="E31" s="8" t="str">
        <f t="shared" si="0"/>
        <v>JUAREZ CHUNGA MELVA OLIVIA</v>
      </c>
    </row>
    <row r="32" spans="4:6" x14ac:dyDescent="0.25">
      <c r="D32" s="7" t="s">
        <v>967</v>
      </c>
      <c r="E32" s="8" t="str">
        <f t="shared" si="0"/>
        <v>JUAREZ GARCIA RICHARD EDWIN</v>
      </c>
    </row>
    <row r="33" spans="4:5" x14ac:dyDescent="0.25">
      <c r="D33" s="30" t="s">
        <v>101</v>
      </c>
      <c r="E33" s="8" t="str">
        <f t="shared" si="0"/>
        <v>LAZO HERRERA MARY TATIANA</v>
      </c>
    </row>
    <row r="34" spans="4:5" ht="15" customHeight="1" x14ac:dyDescent="0.25">
      <c r="D34" s="7" t="s">
        <v>965</v>
      </c>
      <c r="E34" s="8" t="str">
        <f t="shared" si="0"/>
        <v>MENDOZA GUTIERREZ HEISY THAIS</v>
      </c>
    </row>
    <row r="35" spans="4:5" x14ac:dyDescent="0.25">
      <c r="D35" s="30" t="s">
        <v>952</v>
      </c>
      <c r="E35" s="8" t="str">
        <f t="shared" si="0"/>
        <v>MENDOZA PEÑA SAUL</v>
      </c>
    </row>
    <row r="36" spans="4:5" x14ac:dyDescent="0.25">
      <c r="D36" s="30" t="s">
        <v>102</v>
      </c>
      <c r="E36" s="8" t="str">
        <f t="shared" si="0"/>
        <v>MONTENEGRO CHUNGA DORIS DEL PILAR</v>
      </c>
    </row>
    <row r="37" spans="4:5" x14ac:dyDescent="0.25">
      <c r="D37" s="30" t="s">
        <v>103</v>
      </c>
      <c r="E37" s="8" t="str">
        <f t="shared" si="0"/>
        <v>NUNURA CRUZ CINTHIA ELIZABETH</v>
      </c>
    </row>
    <row r="38" spans="4:5" x14ac:dyDescent="0.25">
      <c r="D38" s="30" t="s">
        <v>953</v>
      </c>
      <c r="E38" s="8" t="str">
        <f t="shared" si="0"/>
        <v>NUÑEZ FARFAN ROBERTO YONNY</v>
      </c>
    </row>
    <row r="39" spans="4:5" x14ac:dyDescent="0.25">
      <c r="D39" s="30" t="s">
        <v>104</v>
      </c>
      <c r="E39" s="8" t="str">
        <f t="shared" si="0"/>
        <v>OLAYA CORREA FLORESMILA</v>
      </c>
    </row>
    <row r="40" spans="4:5" x14ac:dyDescent="0.25">
      <c r="D40" s="7" t="s">
        <v>969</v>
      </c>
      <c r="E40" s="8" t="str">
        <f t="shared" si="0"/>
        <v>PAZOS MORI MÓNICA ELISA</v>
      </c>
    </row>
    <row r="41" spans="4:5" x14ac:dyDescent="0.25">
      <c r="D41" s="30" t="s">
        <v>954</v>
      </c>
      <c r="E41" s="8" t="str">
        <f t="shared" si="0"/>
        <v>PEÑA CORDOVA LUCIA BELEN</v>
      </c>
    </row>
    <row r="42" spans="4:5" x14ac:dyDescent="0.25">
      <c r="D42" s="7" t="s">
        <v>966</v>
      </c>
      <c r="E42" s="8" t="str">
        <f t="shared" si="0"/>
        <v>POZO AGUILAR ENA</v>
      </c>
    </row>
    <row r="43" spans="4:5" x14ac:dyDescent="0.25">
      <c r="D43" s="30" t="s">
        <v>955</v>
      </c>
      <c r="E43" s="8" t="str">
        <f t="shared" si="0"/>
        <v>QUISPE FLORES NARCISA DE JESUS</v>
      </c>
    </row>
    <row r="44" spans="4:5" x14ac:dyDescent="0.25">
      <c r="D44" s="30" t="s">
        <v>956</v>
      </c>
      <c r="E44" s="8" t="str">
        <f t="shared" si="0"/>
        <v>RAMIREZ CORONADO MARIA DEL PILAR</v>
      </c>
    </row>
    <row r="45" spans="4:5" x14ac:dyDescent="0.25">
      <c r="D45" s="30" t="s">
        <v>105</v>
      </c>
      <c r="E45" s="8" t="str">
        <f t="shared" si="0"/>
        <v>RETO VALDIVIEZO ALFREDO</v>
      </c>
    </row>
    <row r="46" spans="4:5" x14ac:dyDescent="0.25">
      <c r="D46" s="30" t="s">
        <v>970</v>
      </c>
      <c r="E46" s="8" t="str">
        <f t="shared" si="0"/>
        <v>REYES RAYGADA FERNANDO ISMAEL</v>
      </c>
    </row>
    <row r="47" spans="4:5" x14ac:dyDescent="0.25">
      <c r="D47" s="30" t="s">
        <v>106</v>
      </c>
      <c r="E47" s="8" t="str">
        <f t="shared" si="0"/>
        <v>RIVERA PACHECO CINTHIA</v>
      </c>
    </row>
    <row r="48" spans="4:5" x14ac:dyDescent="0.25">
      <c r="D48" s="30" t="s">
        <v>957</v>
      </c>
      <c r="E48" s="8" t="str">
        <f t="shared" si="0"/>
        <v>SANCHEZ CRISANTO DAVID</v>
      </c>
    </row>
    <row r="49" spans="4:5" x14ac:dyDescent="0.25">
      <c r="D49" s="30" t="s">
        <v>958</v>
      </c>
      <c r="E49" s="8" t="str">
        <f t="shared" si="0"/>
        <v>SANCHEZ CRISANTO SEBASTIAN</v>
      </c>
    </row>
    <row r="50" spans="4:5" x14ac:dyDescent="0.25">
      <c r="D50" s="101" t="s">
        <v>998</v>
      </c>
      <c r="E50" s="8" t="str">
        <f t="shared" si="0"/>
        <v>SANCHEZ MAURICIO, LILIANA YSABEL</v>
      </c>
    </row>
    <row r="51" spans="4:5" x14ac:dyDescent="0.25">
      <c r="D51" s="30" t="s">
        <v>959</v>
      </c>
      <c r="E51" s="8" t="str">
        <f t="shared" si="0"/>
        <v>SEMINARIO AVILA ROCIO DEL PILAR</v>
      </c>
    </row>
    <row r="52" spans="4:5" x14ac:dyDescent="0.25">
      <c r="D52" s="30" t="s">
        <v>960</v>
      </c>
      <c r="E52" s="8" t="str">
        <f t="shared" si="0"/>
        <v>SEMINARIO DIAZ TATIANA LIZETH</v>
      </c>
    </row>
    <row r="53" spans="4:5" x14ac:dyDescent="0.25">
      <c r="D53" s="30" t="s">
        <v>107</v>
      </c>
      <c r="E53" s="8" t="str">
        <f t="shared" si="0"/>
        <v>SEMINARIO FLORES KATIA MARISOL</v>
      </c>
    </row>
    <row r="54" spans="4:5" x14ac:dyDescent="0.25">
      <c r="D54" s="30" t="s">
        <v>961</v>
      </c>
      <c r="E54" s="8" t="str">
        <f t="shared" si="0"/>
        <v>SERNAQUE  MORE LILIANA</v>
      </c>
    </row>
    <row r="55" spans="4:5" ht="15" customHeight="1" x14ac:dyDescent="0.25">
      <c r="D55" s="30" t="s">
        <v>962</v>
      </c>
      <c r="E55" s="8" t="str">
        <f t="shared" si="0"/>
        <v>SILUPU CASTAÑEDA DIANA CLAUDIA</v>
      </c>
    </row>
    <row r="56" spans="4:5" x14ac:dyDescent="0.25">
      <c r="D56" s="30" t="s">
        <v>108</v>
      </c>
      <c r="E56" s="8" t="str">
        <f t="shared" si="0"/>
        <v>VALENCIA ROQUE YOHANNA</v>
      </c>
    </row>
    <row r="57" spans="4:5" x14ac:dyDescent="0.25">
      <c r="D57" s="30" t="s">
        <v>996</v>
      </c>
      <c r="E57" s="8" t="str">
        <f t="shared" si="0"/>
        <v>VEGA FARFAN CYNTHIA TERESITA DE JESUS</v>
      </c>
    </row>
    <row r="58" spans="4:5" x14ac:dyDescent="0.25">
      <c r="D58" s="7" t="s">
        <v>968</v>
      </c>
      <c r="E58" s="8" t="str">
        <f t="shared" si="0"/>
        <v>ZAPATA VASQUES CARMEN</v>
      </c>
    </row>
    <row r="59" spans="4:5" x14ac:dyDescent="0.25">
      <c r="D59" s="7"/>
      <c r="E59" s="8" t="str">
        <f t="shared" si="0"/>
        <v/>
      </c>
    </row>
    <row r="60" spans="4:5" x14ac:dyDescent="0.25">
      <c r="D60" s="7"/>
      <c r="E60" s="8" t="str">
        <f t="shared" si="0"/>
        <v/>
      </c>
    </row>
    <row r="61" spans="4:5" x14ac:dyDescent="0.25">
      <c r="D61" s="7"/>
    </row>
  </sheetData>
  <sortState ref="D1:D58">
    <sortCondition ref="D1:D58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834"/>
  <sheetViews>
    <sheetView topLeftCell="A532" workbookViewId="0">
      <selection sqref="A1:D1"/>
    </sheetView>
  </sheetViews>
  <sheetFormatPr baseColWidth="10" defaultRowHeight="15" x14ac:dyDescent="0.25"/>
  <cols>
    <col min="1" max="1" width="3.28515625" style="10" bestFit="1" customWidth="1"/>
    <col min="2" max="2" width="3" style="10" bestFit="1" customWidth="1"/>
    <col min="3" max="3" width="5" style="10" bestFit="1" customWidth="1"/>
    <col min="4" max="4" width="44.42578125" bestFit="1" customWidth="1"/>
    <col min="5" max="5" width="39" bestFit="1" customWidth="1"/>
    <col min="6" max="6" width="11.42578125" style="10"/>
    <col min="7" max="7" width="36.28515625" bestFit="1" customWidth="1"/>
  </cols>
  <sheetData>
    <row r="1" spans="1:4" x14ac:dyDescent="0.25">
      <c r="A1" s="154" t="s">
        <v>152</v>
      </c>
      <c r="B1" s="155"/>
      <c r="C1" s="155"/>
      <c r="D1" s="156"/>
    </row>
    <row r="2" spans="1:4" x14ac:dyDescent="0.25">
      <c r="A2" s="11" t="s">
        <v>14</v>
      </c>
      <c r="B2" s="11">
        <v>1</v>
      </c>
      <c r="C2" s="9" t="str">
        <f>CONCATENATE(A2,B2)</f>
        <v>1A1</v>
      </c>
      <c r="D2" s="9" t="s">
        <v>109</v>
      </c>
    </row>
    <row r="3" spans="1:4" x14ac:dyDescent="0.25">
      <c r="A3" s="11" t="s">
        <v>14</v>
      </c>
      <c r="B3" s="11">
        <v>2</v>
      </c>
      <c r="C3" s="11" t="str">
        <f t="shared" ref="C3:C42" si="0">CONCATENATE(A3,B3)</f>
        <v>1A2</v>
      </c>
      <c r="D3" s="9" t="s">
        <v>110</v>
      </c>
    </row>
    <row r="4" spans="1:4" x14ac:dyDescent="0.25">
      <c r="A4" s="11" t="s">
        <v>14</v>
      </c>
      <c r="B4" s="11">
        <v>3</v>
      </c>
      <c r="C4" s="11" t="str">
        <f t="shared" si="0"/>
        <v>1A3</v>
      </c>
      <c r="D4" s="9" t="s">
        <v>111</v>
      </c>
    </row>
    <row r="5" spans="1:4" x14ac:dyDescent="0.25">
      <c r="A5" s="11" t="s">
        <v>14</v>
      </c>
      <c r="B5" s="11">
        <v>4</v>
      </c>
      <c r="C5" s="11" t="str">
        <f t="shared" si="0"/>
        <v>1A4</v>
      </c>
      <c r="D5" s="9" t="s">
        <v>112</v>
      </c>
    </row>
    <row r="6" spans="1:4" x14ac:dyDescent="0.25">
      <c r="A6" s="11" t="s">
        <v>14</v>
      </c>
      <c r="B6" s="11">
        <v>5</v>
      </c>
      <c r="C6" s="11" t="str">
        <f t="shared" si="0"/>
        <v>1A5</v>
      </c>
      <c r="D6" s="9" t="s">
        <v>113</v>
      </c>
    </row>
    <row r="7" spans="1:4" x14ac:dyDescent="0.25">
      <c r="A7" s="11" t="s">
        <v>14</v>
      </c>
      <c r="B7" s="11">
        <v>6</v>
      </c>
      <c r="C7" s="11" t="str">
        <f t="shared" si="0"/>
        <v>1A6</v>
      </c>
      <c r="D7" s="9" t="s">
        <v>114</v>
      </c>
    </row>
    <row r="8" spans="1:4" x14ac:dyDescent="0.25">
      <c r="A8" s="11" t="s">
        <v>14</v>
      </c>
      <c r="B8" s="11">
        <v>7</v>
      </c>
      <c r="C8" s="11" t="str">
        <f t="shared" si="0"/>
        <v>1A7</v>
      </c>
      <c r="D8" s="9" t="s">
        <v>115</v>
      </c>
    </row>
    <row r="9" spans="1:4" x14ac:dyDescent="0.25">
      <c r="A9" s="11" t="s">
        <v>14</v>
      </c>
      <c r="B9" s="11">
        <v>8</v>
      </c>
      <c r="C9" s="11" t="str">
        <f t="shared" si="0"/>
        <v>1A8</v>
      </c>
      <c r="D9" s="9" t="s">
        <v>116</v>
      </c>
    </row>
    <row r="10" spans="1:4" x14ac:dyDescent="0.25">
      <c r="A10" s="11" t="s">
        <v>14</v>
      </c>
      <c r="B10" s="11">
        <v>9</v>
      </c>
      <c r="C10" s="11" t="str">
        <f t="shared" si="0"/>
        <v>1A9</v>
      </c>
      <c r="D10" s="9" t="s">
        <v>117</v>
      </c>
    </row>
    <row r="11" spans="1:4" x14ac:dyDescent="0.25">
      <c r="A11" s="11" t="s">
        <v>14</v>
      </c>
      <c r="B11" s="11">
        <v>10</v>
      </c>
      <c r="C11" s="11" t="str">
        <f t="shared" si="0"/>
        <v>1A10</v>
      </c>
      <c r="D11" s="9" t="s">
        <v>118</v>
      </c>
    </row>
    <row r="12" spans="1:4" x14ac:dyDescent="0.25">
      <c r="A12" s="11" t="s">
        <v>14</v>
      </c>
      <c r="B12" s="11">
        <v>11</v>
      </c>
      <c r="C12" s="11" t="str">
        <f t="shared" si="0"/>
        <v>1A11</v>
      </c>
      <c r="D12" s="9" t="s">
        <v>119</v>
      </c>
    </row>
    <row r="13" spans="1:4" x14ac:dyDescent="0.25">
      <c r="A13" s="11" t="s">
        <v>14</v>
      </c>
      <c r="B13" s="11">
        <v>12</v>
      </c>
      <c r="C13" s="11" t="str">
        <f t="shared" si="0"/>
        <v>1A12</v>
      </c>
      <c r="D13" s="9" t="s">
        <v>120</v>
      </c>
    </row>
    <row r="14" spans="1:4" x14ac:dyDescent="0.25">
      <c r="A14" s="11" t="s">
        <v>14</v>
      </c>
      <c r="B14" s="11">
        <v>13</v>
      </c>
      <c r="C14" s="11" t="str">
        <f t="shared" si="0"/>
        <v>1A13</v>
      </c>
      <c r="D14" s="9" t="s">
        <v>121</v>
      </c>
    </row>
    <row r="15" spans="1:4" x14ac:dyDescent="0.25">
      <c r="A15" s="11" t="s">
        <v>14</v>
      </c>
      <c r="B15" s="11">
        <v>14</v>
      </c>
      <c r="C15" s="11" t="str">
        <f t="shared" si="0"/>
        <v>1A14</v>
      </c>
      <c r="D15" s="9" t="s">
        <v>122</v>
      </c>
    </row>
    <row r="16" spans="1:4" x14ac:dyDescent="0.25">
      <c r="A16" s="11" t="s">
        <v>14</v>
      </c>
      <c r="B16" s="11">
        <v>15</v>
      </c>
      <c r="C16" s="11" t="str">
        <f t="shared" si="0"/>
        <v>1A15</v>
      </c>
      <c r="D16" s="9" t="s">
        <v>123</v>
      </c>
    </row>
    <row r="17" spans="1:4" x14ac:dyDescent="0.25">
      <c r="A17" s="11" t="s">
        <v>14</v>
      </c>
      <c r="B17" s="11">
        <v>16</v>
      </c>
      <c r="C17" s="11" t="str">
        <f t="shared" si="0"/>
        <v>1A16</v>
      </c>
      <c r="D17" s="9" t="s">
        <v>124</v>
      </c>
    </row>
    <row r="18" spans="1:4" x14ac:dyDescent="0.25">
      <c r="A18" s="11" t="s">
        <v>14</v>
      </c>
      <c r="B18" s="11">
        <v>17</v>
      </c>
      <c r="C18" s="11" t="str">
        <f t="shared" si="0"/>
        <v>1A17</v>
      </c>
      <c r="D18" s="9" t="s">
        <v>125</v>
      </c>
    </row>
    <row r="19" spans="1:4" x14ac:dyDescent="0.25">
      <c r="A19" s="11" t="s">
        <v>14</v>
      </c>
      <c r="B19" s="11">
        <v>18</v>
      </c>
      <c r="C19" s="11" t="str">
        <f t="shared" si="0"/>
        <v>1A18</v>
      </c>
      <c r="D19" s="9" t="s">
        <v>126</v>
      </c>
    </row>
    <row r="20" spans="1:4" x14ac:dyDescent="0.25">
      <c r="A20" s="11" t="s">
        <v>14</v>
      </c>
      <c r="B20" s="11">
        <v>19</v>
      </c>
      <c r="C20" s="11" t="str">
        <f t="shared" si="0"/>
        <v>1A19</v>
      </c>
      <c r="D20" s="9" t="s">
        <v>127</v>
      </c>
    </row>
    <row r="21" spans="1:4" x14ac:dyDescent="0.25">
      <c r="A21" s="11" t="s">
        <v>14</v>
      </c>
      <c r="B21" s="11">
        <v>20</v>
      </c>
      <c r="C21" s="11" t="str">
        <f t="shared" si="0"/>
        <v>1A20</v>
      </c>
      <c r="D21" s="9" t="s">
        <v>128</v>
      </c>
    </row>
    <row r="22" spans="1:4" x14ac:dyDescent="0.25">
      <c r="A22" s="11" t="s">
        <v>14</v>
      </c>
      <c r="B22" s="11">
        <v>21</v>
      </c>
      <c r="C22" s="11" t="str">
        <f t="shared" si="0"/>
        <v>1A21</v>
      </c>
      <c r="D22" s="9" t="s">
        <v>129</v>
      </c>
    </row>
    <row r="23" spans="1:4" x14ac:dyDescent="0.25">
      <c r="A23" s="11" t="s">
        <v>14</v>
      </c>
      <c r="B23" s="11">
        <v>22</v>
      </c>
      <c r="C23" s="11" t="str">
        <f t="shared" si="0"/>
        <v>1A22</v>
      </c>
      <c r="D23" s="9" t="s">
        <v>130</v>
      </c>
    </row>
    <row r="24" spans="1:4" x14ac:dyDescent="0.25">
      <c r="A24" s="11" t="s">
        <v>14</v>
      </c>
      <c r="B24" s="11">
        <v>23</v>
      </c>
      <c r="C24" s="11" t="str">
        <f t="shared" si="0"/>
        <v>1A23</v>
      </c>
      <c r="D24" s="9" t="s">
        <v>131</v>
      </c>
    </row>
    <row r="25" spans="1:4" x14ac:dyDescent="0.25">
      <c r="A25" s="11" t="s">
        <v>14</v>
      </c>
      <c r="B25" s="11">
        <v>24</v>
      </c>
      <c r="C25" s="11" t="str">
        <f t="shared" si="0"/>
        <v>1A24</v>
      </c>
      <c r="D25" s="9" t="s">
        <v>132</v>
      </c>
    </row>
    <row r="26" spans="1:4" x14ac:dyDescent="0.25">
      <c r="A26" s="11" t="s">
        <v>14</v>
      </c>
      <c r="B26" s="11">
        <v>25</v>
      </c>
      <c r="C26" s="11" t="str">
        <f t="shared" si="0"/>
        <v>1A25</v>
      </c>
      <c r="D26" s="9" t="s">
        <v>133</v>
      </c>
    </row>
    <row r="27" spans="1:4" x14ac:dyDescent="0.25">
      <c r="A27" s="11" t="s">
        <v>14</v>
      </c>
      <c r="B27" s="11">
        <v>26</v>
      </c>
      <c r="C27" s="11" t="str">
        <f t="shared" si="0"/>
        <v>1A26</v>
      </c>
      <c r="D27" s="9" t="s">
        <v>134</v>
      </c>
    </row>
    <row r="28" spans="1:4" x14ac:dyDescent="0.25">
      <c r="A28" s="11" t="s">
        <v>14</v>
      </c>
      <c r="B28" s="11">
        <v>27</v>
      </c>
      <c r="C28" s="11" t="str">
        <f t="shared" si="0"/>
        <v>1A27</v>
      </c>
      <c r="D28" s="9" t="s">
        <v>135</v>
      </c>
    </row>
    <row r="29" spans="1:4" x14ac:dyDescent="0.25">
      <c r="A29" s="11" t="s">
        <v>14</v>
      </c>
      <c r="B29" s="11">
        <v>28</v>
      </c>
      <c r="C29" s="11" t="str">
        <f t="shared" si="0"/>
        <v>1A28</v>
      </c>
      <c r="D29" s="9" t="s">
        <v>136</v>
      </c>
    </row>
    <row r="30" spans="1:4" x14ac:dyDescent="0.25">
      <c r="A30" s="11" t="s">
        <v>14</v>
      </c>
      <c r="B30" s="11">
        <v>29</v>
      </c>
      <c r="C30" s="11" t="str">
        <f t="shared" si="0"/>
        <v>1A29</v>
      </c>
      <c r="D30" s="9" t="s">
        <v>137</v>
      </c>
    </row>
    <row r="31" spans="1:4" x14ac:dyDescent="0.25">
      <c r="A31" s="11" t="s">
        <v>14</v>
      </c>
      <c r="B31" s="11">
        <v>30</v>
      </c>
      <c r="C31" s="11" t="str">
        <f t="shared" si="0"/>
        <v>1A30</v>
      </c>
      <c r="D31" s="9" t="s">
        <v>138</v>
      </c>
    </row>
    <row r="32" spans="1:4" x14ac:dyDescent="0.25">
      <c r="A32" s="11" t="s">
        <v>14</v>
      </c>
      <c r="B32" s="11">
        <v>31</v>
      </c>
      <c r="C32" s="11" t="str">
        <f t="shared" si="0"/>
        <v>1A31</v>
      </c>
      <c r="D32" s="9" t="s">
        <v>139</v>
      </c>
    </row>
    <row r="33" spans="1:4" x14ac:dyDescent="0.25">
      <c r="A33" s="11" t="s">
        <v>14</v>
      </c>
      <c r="B33" s="11">
        <v>32</v>
      </c>
      <c r="C33" s="11" t="str">
        <f t="shared" si="0"/>
        <v>1A32</v>
      </c>
      <c r="D33" s="9" t="s">
        <v>140</v>
      </c>
    </row>
    <row r="34" spans="1:4" x14ac:dyDescent="0.25">
      <c r="A34" s="11" t="s">
        <v>14</v>
      </c>
      <c r="B34" s="11">
        <v>33</v>
      </c>
      <c r="C34" s="11" t="str">
        <f t="shared" si="0"/>
        <v>1A33</v>
      </c>
      <c r="D34" s="9" t="s">
        <v>141</v>
      </c>
    </row>
    <row r="35" spans="1:4" x14ac:dyDescent="0.25">
      <c r="A35" s="11" t="s">
        <v>14</v>
      </c>
      <c r="B35" s="11">
        <v>34</v>
      </c>
      <c r="C35" s="11" t="str">
        <f t="shared" si="0"/>
        <v>1A34</v>
      </c>
      <c r="D35" s="9" t="s">
        <v>142</v>
      </c>
    </row>
    <row r="36" spans="1:4" x14ac:dyDescent="0.25">
      <c r="A36" s="11" t="s">
        <v>14</v>
      </c>
      <c r="B36" s="11">
        <v>35</v>
      </c>
      <c r="C36" s="11" t="str">
        <f t="shared" si="0"/>
        <v>1A35</v>
      </c>
      <c r="D36" s="9" t="s">
        <v>143</v>
      </c>
    </row>
    <row r="37" spans="1:4" x14ac:dyDescent="0.25">
      <c r="A37" s="11" t="s">
        <v>14</v>
      </c>
      <c r="B37" s="11">
        <v>36</v>
      </c>
      <c r="C37" s="11" t="str">
        <f t="shared" si="0"/>
        <v>1A36</v>
      </c>
      <c r="D37" s="9" t="s">
        <v>144</v>
      </c>
    </row>
    <row r="38" spans="1:4" x14ac:dyDescent="0.25">
      <c r="A38" s="11" t="s">
        <v>14</v>
      </c>
      <c r="B38" s="11">
        <v>37</v>
      </c>
      <c r="C38" s="11" t="str">
        <f t="shared" si="0"/>
        <v>1A37</v>
      </c>
      <c r="D38" s="9" t="s">
        <v>145</v>
      </c>
    </row>
    <row r="39" spans="1:4" x14ac:dyDescent="0.25">
      <c r="A39" s="11" t="s">
        <v>14</v>
      </c>
      <c r="B39" s="11">
        <v>38</v>
      </c>
      <c r="C39" s="11" t="str">
        <f t="shared" si="0"/>
        <v>1A38</v>
      </c>
      <c r="D39" s="9" t="s">
        <v>146</v>
      </c>
    </row>
    <row r="40" spans="1:4" x14ac:dyDescent="0.25">
      <c r="A40" s="11" t="s">
        <v>14</v>
      </c>
      <c r="B40" s="11">
        <v>39</v>
      </c>
      <c r="C40" s="11" t="str">
        <f t="shared" si="0"/>
        <v>1A39</v>
      </c>
      <c r="D40" s="9" t="s">
        <v>147</v>
      </c>
    </row>
    <row r="41" spans="1:4" x14ac:dyDescent="0.25">
      <c r="A41" s="11" t="s">
        <v>14</v>
      </c>
      <c r="B41" s="11">
        <v>40</v>
      </c>
      <c r="C41" s="11" t="str">
        <f t="shared" si="0"/>
        <v>1A40</v>
      </c>
      <c r="D41" s="9" t="s">
        <v>148</v>
      </c>
    </row>
    <row r="42" spans="1:4" x14ac:dyDescent="0.25">
      <c r="A42" s="11" t="s">
        <v>14</v>
      </c>
      <c r="B42" s="11">
        <v>41</v>
      </c>
      <c r="C42" s="11" t="str">
        <f t="shared" si="0"/>
        <v>1A41</v>
      </c>
      <c r="D42" s="9" t="s">
        <v>149</v>
      </c>
    </row>
    <row r="43" spans="1:4" x14ac:dyDescent="0.25">
      <c r="A43" s="11" t="s">
        <v>14</v>
      </c>
      <c r="B43" s="11">
        <v>42</v>
      </c>
      <c r="C43" s="11" t="str">
        <f t="shared" ref="C43:C44" si="1">CONCATENATE(A43,B43)</f>
        <v>1A42</v>
      </c>
      <c r="D43" s="9" t="s">
        <v>150</v>
      </c>
    </row>
    <row r="44" spans="1:4" x14ac:dyDescent="0.25">
      <c r="A44" s="11" t="s">
        <v>14</v>
      </c>
      <c r="B44" s="11">
        <v>43</v>
      </c>
      <c r="C44" s="11" t="str">
        <f t="shared" si="1"/>
        <v>1A43</v>
      </c>
      <c r="D44" s="9" t="s">
        <v>151</v>
      </c>
    </row>
    <row r="45" spans="1:4" x14ac:dyDescent="0.25">
      <c r="A45" s="15"/>
      <c r="B45" s="15"/>
      <c r="C45" s="15"/>
      <c r="D45" s="13"/>
    </row>
    <row r="46" spans="1:4" x14ac:dyDescent="0.25">
      <c r="A46" s="153" t="s">
        <v>153</v>
      </c>
      <c r="B46" s="153"/>
      <c r="C46" s="153"/>
      <c r="D46" s="153"/>
    </row>
    <row r="47" spans="1:4" x14ac:dyDescent="0.25">
      <c r="A47" s="11" t="s">
        <v>15</v>
      </c>
      <c r="B47" s="11">
        <v>1</v>
      </c>
      <c r="C47" s="11" t="str">
        <f t="shared" ref="C47" si="2">CONCATENATE(A47,B47)</f>
        <v>1B1</v>
      </c>
      <c r="D47" s="9" t="s">
        <v>154</v>
      </c>
    </row>
    <row r="48" spans="1:4" x14ac:dyDescent="0.25">
      <c r="A48" s="14" t="s">
        <v>15</v>
      </c>
      <c r="B48" s="14">
        <v>2</v>
      </c>
      <c r="C48" s="14" t="str">
        <f t="shared" ref="C48:C89" si="3">CONCATENATE(A48,B48)</f>
        <v>1B2</v>
      </c>
      <c r="D48" s="9" t="s">
        <v>155</v>
      </c>
    </row>
    <row r="49" spans="1:4" x14ac:dyDescent="0.25">
      <c r="A49" s="14" t="s">
        <v>15</v>
      </c>
      <c r="B49" s="14">
        <v>3</v>
      </c>
      <c r="C49" s="14" t="str">
        <f t="shared" si="3"/>
        <v>1B3</v>
      </c>
      <c r="D49" s="9" t="s">
        <v>156</v>
      </c>
    </row>
    <row r="50" spans="1:4" x14ac:dyDescent="0.25">
      <c r="A50" s="14" t="s">
        <v>15</v>
      </c>
      <c r="B50" s="14">
        <v>4</v>
      </c>
      <c r="C50" s="14" t="str">
        <f t="shared" si="3"/>
        <v>1B4</v>
      </c>
      <c r="D50" s="9" t="s">
        <v>157</v>
      </c>
    </row>
    <row r="51" spans="1:4" x14ac:dyDescent="0.25">
      <c r="A51" s="14" t="s">
        <v>15</v>
      </c>
      <c r="B51" s="14">
        <v>5</v>
      </c>
      <c r="C51" s="14" t="str">
        <f t="shared" si="3"/>
        <v>1B5</v>
      </c>
      <c r="D51" s="9" t="s">
        <v>158</v>
      </c>
    </row>
    <row r="52" spans="1:4" x14ac:dyDescent="0.25">
      <c r="A52" s="14" t="s">
        <v>15</v>
      </c>
      <c r="B52" s="14">
        <v>6</v>
      </c>
      <c r="C52" s="14" t="str">
        <f t="shared" si="3"/>
        <v>1B6</v>
      </c>
      <c r="D52" s="9" t="s">
        <v>159</v>
      </c>
    </row>
    <row r="53" spans="1:4" x14ac:dyDescent="0.25">
      <c r="A53" s="14" t="s">
        <v>15</v>
      </c>
      <c r="B53" s="14">
        <v>7</v>
      </c>
      <c r="C53" s="14" t="str">
        <f t="shared" si="3"/>
        <v>1B7</v>
      </c>
      <c r="D53" s="9" t="s">
        <v>160</v>
      </c>
    </row>
    <row r="54" spans="1:4" x14ac:dyDescent="0.25">
      <c r="A54" s="14" t="s">
        <v>15</v>
      </c>
      <c r="B54" s="14">
        <v>8</v>
      </c>
      <c r="C54" s="14" t="str">
        <f t="shared" si="3"/>
        <v>1B8</v>
      </c>
      <c r="D54" s="9" t="s">
        <v>161</v>
      </c>
    </row>
    <row r="55" spans="1:4" x14ac:dyDescent="0.25">
      <c r="A55" s="14" t="s">
        <v>15</v>
      </c>
      <c r="B55" s="14">
        <v>9</v>
      </c>
      <c r="C55" s="14" t="str">
        <f t="shared" si="3"/>
        <v>1B9</v>
      </c>
      <c r="D55" s="9" t="s">
        <v>162</v>
      </c>
    </row>
    <row r="56" spans="1:4" x14ac:dyDescent="0.25">
      <c r="A56" s="14" t="s">
        <v>15</v>
      </c>
      <c r="B56" s="14">
        <v>10</v>
      </c>
      <c r="C56" s="14" t="str">
        <f t="shared" si="3"/>
        <v>1B10</v>
      </c>
      <c r="D56" s="9" t="s">
        <v>163</v>
      </c>
    </row>
    <row r="57" spans="1:4" x14ac:dyDescent="0.25">
      <c r="A57" s="14" t="s">
        <v>15</v>
      </c>
      <c r="B57" s="14">
        <v>11</v>
      </c>
      <c r="C57" s="14" t="str">
        <f t="shared" si="3"/>
        <v>1B11</v>
      </c>
      <c r="D57" s="9" t="s">
        <v>164</v>
      </c>
    </row>
    <row r="58" spans="1:4" x14ac:dyDescent="0.25">
      <c r="A58" s="14" t="s">
        <v>15</v>
      </c>
      <c r="B58" s="14">
        <v>12</v>
      </c>
      <c r="C58" s="14" t="str">
        <f t="shared" si="3"/>
        <v>1B12</v>
      </c>
      <c r="D58" s="9" t="s">
        <v>165</v>
      </c>
    </row>
    <row r="59" spans="1:4" x14ac:dyDescent="0.25">
      <c r="A59" s="14" t="s">
        <v>15</v>
      </c>
      <c r="B59" s="14">
        <v>13</v>
      </c>
      <c r="C59" s="14" t="str">
        <f t="shared" si="3"/>
        <v>1B13</v>
      </c>
      <c r="D59" s="9" t="s">
        <v>166</v>
      </c>
    </row>
    <row r="60" spans="1:4" x14ac:dyDescent="0.25">
      <c r="A60" s="14" t="s">
        <v>15</v>
      </c>
      <c r="B60" s="14">
        <v>14</v>
      </c>
      <c r="C60" s="14" t="str">
        <f t="shared" si="3"/>
        <v>1B14</v>
      </c>
      <c r="D60" s="9" t="s">
        <v>167</v>
      </c>
    </row>
    <row r="61" spans="1:4" x14ac:dyDescent="0.25">
      <c r="A61" s="14" t="s">
        <v>15</v>
      </c>
      <c r="B61" s="14">
        <v>15</v>
      </c>
      <c r="C61" s="14" t="str">
        <f t="shared" si="3"/>
        <v>1B15</v>
      </c>
      <c r="D61" s="9" t="s">
        <v>168</v>
      </c>
    </row>
    <row r="62" spans="1:4" x14ac:dyDescent="0.25">
      <c r="A62" s="14" t="s">
        <v>15</v>
      </c>
      <c r="B62" s="14">
        <v>16</v>
      </c>
      <c r="C62" s="14" t="str">
        <f t="shared" si="3"/>
        <v>1B16</v>
      </c>
      <c r="D62" s="9" t="s">
        <v>169</v>
      </c>
    </row>
    <row r="63" spans="1:4" x14ac:dyDescent="0.25">
      <c r="A63" s="14" t="s">
        <v>15</v>
      </c>
      <c r="B63" s="14">
        <v>17</v>
      </c>
      <c r="C63" s="14" t="str">
        <f t="shared" si="3"/>
        <v>1B17</v>
      </c>
      <c r="D63" s="9" t="s">
        <v>170</v>
      </c>
    </row>
    <row r="64" spans="1:4" x14ac:dyDescent="0.25">
      <c r="A64" s="14" t="s">
        <v>15</v>
      </c>
      <c r="B64" s="14">
        <v>18</v>
      </c>
      <c r="C64" s="14" t="str">
        <f t="shared" si="3"/>
        <v>1B18</v>
      </c>
      <c r="D64" s="9" t="s">
        <v>171</v>
      </c>
    </row>
    <row r="65" spans="1:4" x14ac:dyDescent="0.25">
      <c r="A65" s="14" t="s">
        <v>15</v>
      </c>
      <c r="B65" s="14">
        <v>19</v>
      </c>
      <c r="C65" s="14" t="str">
        <f t="shared" si="3"/>
        <v>1B19</v>
      </c>
      <c r="D65" s="9" t="s">
        <v>172</v>
      </c>
    </row>
    <row r="66" spans="1:4" x14ac:dyDescent="0.25">
      <c r="A66" s="14" t="s">
        <v>15</v>
      </c>
      <c r="B66" s="14">
        <v>20</v>
      </c>
      <c r="C66" s="14" t="str">
        <f t="shared" si="3"/>
        <v>1B20</v>
      </c>
      <c r="D66" s="9" t="s">
        <v>173</v>
      </c>
    </row>
    <row r="67" spans="1:4" x14ac:dyDescent="0.25">
      <c r="A67" s="14" t="s">
        <v>15</v>
      </c>
      <c r="B67" s="14">
        <v>21</v>
      </c>
      <c r="C67" s="14" t="str">
        <f t="shared" si="3"/>
        <v>1B21</v>
      </c>
      <c r="D67" s="9" t="s">
        <v>174</v>
      </c>
    </row>
    <row r="68" spans="1:4" x14ac:dyDescent="0.25">
      <c r="A68" s="14" t="s">
        <v>15</v>
      </c>
      <c r="B68" s="14">
        <v>22</v>
      </c>
      <c r="C68" s="14" t="str">
        <f t="shared" si="3"/>
        <v>1B22</v>
      </c>
      <c r="D68" s="9" t="s">
        <v>175</v>
      </c>
    </row>
    <row r="69" spans="1:4" x14ac:dyDescent="0.25">
      <c r="A69" s="14" t="s">
        <v>15</v>
      </c>
      <c r="B69" s="14">
        <v>23</v>
      </c>
      <c r="C69" s="14" t="str">
        <f t="shared" si="3"/>
        <v>1B23</v>
      </c>
      <c r="D69" s="9" t="s">
        <v>176</v>
      </c>
    </row>
    <row r="70" spans="1:4" x14ac:dyDescent="0.25">
      <c r="A70" s="14" t="s">
        <v>15</v>
      </c>
      <c r="B70" s="14">
        <v>24</v>
      </c>
      <c r="C70" s="14" t="str">
        <f t="shared" si="3"/>
        <v>1B24</v>
      </c>
      <c r="D70" s="9" t="s">
        <v>177</v>
      </c>
    </row>
    <row r="71" spans="1:4" x14ac:dyDescent="0.25">
      <c r="A71" s="14" t="s">
        <v>15</v>
      </c>
      <c r="B71" s="14">
        <v>25</v>
      </c>
      <c r="C71" s="14" t="str">
        <f t="shared" si="3"/>
        <v>1B25</v>
      </c>
      <c r="D71" s="9" t="s">
        <v>178</v>
      </c>
    </row>
    <row r="72" spans="1:4" x14ac:dyDescent="0.25">
      <c r="A72" s="14" t="s">
        <v>15</v>
      </c>
      <c r="B72" s="14">
        <v>26</v>
      </c>
      <c r="C72" s="14" t="str">
        <f t="shared" si="3"/>
        <v>1B26</v>
      </c>
      <c r="D72" s="9" t="s">
        <v>179</v>
      </c>
    </row>
    <row r="73" spans="1:4" x14ac:dyDescent="0.25">
      <c r="A73" s="14" t="s">
        <v>15</v>
      </c>
      <c r="B73" s="14">
        <v>27</v>
      </c>
      <c r="C73" s="14" t="str">
        <f t="shared" si="3"/>
        <v>1B27</v>
      </c>
      <c r="D73" s="9" t="s">
        <v>180</v>
      </c>
    </row>
    <row r="74" spans="1:4" x14ac:dyDescent="0.25">
      <c r="A74" s="14" t="s">
        <v>15</v>
      </c>
      <c r="B74" s="14">
        <v>28</v>
      </c>
      <c r="C74" s="14" t="str">
        <f t="shared" si="3"/>
        <v>1B28</v>
      </c>
      <c r="D74" s="9" t="s">
        <v>181</v>
      </c>
    </row>
    <row r="75" spans="1:4" x14ac:dyDescent="0.25">
      <c r="A75" s="14" t="s">
        <v>15</v>
      </c>
      <c r="B75" s="14">
        <v>29</v>
      </c>
      <c r="C75" s="14" t="str">
        <f t="shared" si="3"/>
        <v>1B29</v>
      </c>
      <c r="D75" s="9" t="s">
        <v>182</v>
      </c>
    </row>
    <row r="76" spans="1:4" x14ac:dyDescent="0.25">
      <c r="A76" s="14" t="s">
        <v>15</v>
      </c>
      <c r="B76" s="14">
        <v>30</v>
      </c>
      <c r="C76" s="14" t="str">
        <f t="shared" si="3"/>
        <v>1B30</v>
      </c>
      <c r="D76" s="9" t="s">
        <v>183</v>
      </c>
    </row>
    <row r="77" spans="1:4" x14ac:dyDescent="0.25">
      <c r="A77" s="14" t="s">
        <v>15</v>
      </c>
      <c r="B77" s="14">
        <v>31</v>
      </c>
      <c r="C77" s="14" t="str">
        <f t="shared" si="3"/>
        <v>1B31</v>
      </c>
      <c r="D77" s="9" t="s">
        <v>184</v>
      </c>
    </row>
    <row r="78" spans="1:4" x14ac:dyDescent="0.25">
      <c r="A78" s="14" t="s">
        <v>15</v>
      </c>
      <c r="B78" s="14">
        <v>32</v>
      </c>
      <c r="C78" s="14" t="str">
        <f t="shared" si="3"/>
        <v>1B32</v>
      </c>
      <c r="D78" s="9" t="s">
        <v>185</v>
      </c>
    </row>
    <row r="79" spans="1:4" x14ac:dyDescent="0.25">
      <c r="A79" s="14" t="s">
        <v>15</v>
      </c>
      <c r="B79" s="14">
        <v>33</v>
      </c>
      <c r="C79" s="14" t="str">
        <f t="shared" si="3"/>
        <v>1B33</v>
      </c>
      <c r="D79" s="9" t="s">
        <v>186</v>
      </c>
    </row>
    <row r="80" spans="1:4" x14ac:dyDescent="0.25">
      <c r="A80" s="14" t="s">
        <v>15</v>
      </c>
      <c r="B80" s="14">
        <v>34</v>
      </c>
      <c r="C80" s="14" t="str">
        <f t="shared" si="3"/>
        <v>1B34</v>
      </c>
      <c r="D80" s="9" t="s">
        <v>187</v>
      </c>
    </row>
    <row r="81" spans="1:4" x14ac:dyDescent="0.25">
      <c r="A81" s="14" t="s">
        <v>15</v>
      </c>
      <c r="B81" s="14">
        <v>35</v>
      </c>
      <c r="C81" s="14" t="str">
        <f t="shared" si="3"/>
        <v>1B35</v>
      </c>
      <c r="D81" s="9" t="s">
        <v>188</v>
      </c>
    </row>
    <row r="82" spans="1:4" x14ac:dyDescent="0.25">
      <c r="A82" s="14" t="s">
        <v>15</v>
      </c>
      <c r="B82" s="14">
        <v>36</v>
      </c>
      <c r="C82" s="14" t="str">
        <f t="shared" si="3"/>
        <v>1B36</v>
      </c>
      <c r="D82" s="9" t="s">
        <v>189</v>
      </c>
    </row>
    <row r="83" spans="1:4" x14ac:dyDescent="0.25">
      <c r="A83" s="14" t="s">
        <v>15</v>
      </c>
      <c r="B83" s="14">
        <v>37</v>
      </c>
      <c r="C83" s="14" t="str">
        <f t="shared" si="3"/>
        <v>1B37</v>
      </c>
      <c r="D83" s="9" t="s">
        <v>190</v>
      </c>
    </row>
    <row r="84" spans="1:4" x14ac:dyDescent="0.25">
      <c r="A84" s="14" t="s">
        <v>15</v>
      </c>
      <c r="B84" s="14">
        <v>38</v>
      </c>
      <c r="C84" s="14" t="str">
        <f t="shared" si="3"/>
        <v>1B38</v>
      </c>
      <c r="D84" s="9" t="s">
        <v>191</v>
      </c>
    </row>
    <row r="85" spans="1:4" x14ac:dyDescent="0.25">
      <c r="A85" s="14" t="s">
        <v>15</v>
      </c>
      <c r="B85" s="14">
        <v>39</v>
      </c>
      <c r="C85" s="14" t="str">
        <f t="shared" si="3"/>
        <v>1B39</v>
      </c>
      <c r="D85" s="9" t="s">
        <v>192</v>
      </c>
    </row>
    <row r="86" spans="1:4" x14ac:dyDescent="0.25">
      <c r="A86" s="14" t="s">
        <v>15</v>
      </c>
      <c r="B86" s="14">
        <v>40</v>
      </c>
      <c r="C86" s="14" t="str">
        <f t="shared" si="3"/>
        <v>1B40</v>
      </c>
      <c r="D86" s="9" t="s">
        <v>193</v>
      </c>
    </row>
    <row r="87" spans="1:4" x14ac:dyDescent="0.25">
      <c r="A87" s="14" t="s">
        <v>15</v>
      </c>
      <c r="B87" s="14">
        <v>41</v>
      </c>
      <c r="C87" s="14" t="str">
        <f t="shared" si="3"/>
        <v>1B41</v>
      </c>
      <c r="D87" s="9" t="s">
        <v>194</v>
      </c>
    </row>
    <row r="88" spans="1:4" x14ac:dyDescent="0.25">
      <c r="A88" s="14" t="s">
        <v>15</v>
      </c>
      <c r="B88" s="14">
        <v>42</v>
      </c>
      <c r="C88" s="14" t="str">
        <f t="shared" si="3"/>
        <v>1B42</v>
      </c>
      <c r="D88" s="9" t="s">
        <v>195</v>
      </c>
    </row>
    <row r="89" spans="1:4" x14ac:dyDescent="0.25">
      <c r="A89" s="14" t="s">
        <v>15</v>
      </c>
      <c r="B89" s="14">
        <v>43</v>
      </c>
      <c r="C89" s="14" t="str">
        <f t="shared" si="3"/>
        <v>1B43</v>
      </c>
      <c r="D89" s="9" t="s">
        <v>196</v>
      </c>
    </row>
    <row r="90" spans="1:4" x14ac:dyDescent="0.25">
      <c r="A90" s="14" t="s">
        <v>15</v>
      </c>
      <c r="B90" s="14">
        <v>44</v>
      </c>
      <c r="C90" s="14" t="str">
        <f t="shared" ref="C90" si="4">CONCATENATE(A90,B90)</f>
        <v>1B44</v>
      </c>
      <c r="D90" s="9" t="s">
        <v>197</v>
      </c>
    </row>
    <row r="91" spans="1:4" x14ac:dyDescent="0.25">
      <c r="A91" s="32"/>
      <c r="B91" s="32"/>
      <c r="C91" s="32"/>
      <c r="D91" s="31"/>
    </row>
    <row r="92" spans="1:4" x14ac:dyDescent="0.25">
      <c r="D92" s="31"/>
    </row>
    <row r="93" spans="1:4" x14ac:dyDescent="0.25">
      <c r="A93" s="153" t="s">
        <v>198</v>
      </c>
      <c r="B93" s="153"/>
      <c r="C93" s="153"/>
      <c r="D93" s="153"/>
    </row>
    <row r="94" spans="1:4" x14ac:dyDescent="0.25">
      <c r="A94" s="11" t="s">
        <v>16</v>
      </c>
      <c r="B94" s="11">
        <v>1</v>
      </c>
      <c r="C94" s="11" t="str">
        <f t="shared" ref="C94:C134" si="5">CONCATENATE(A94,B94)</f>
        <v>1C1</v>
      </c>
      <c r="D94" s="9" t="s">
        <v>199</v>
      </c>
    </row>
    <row r="95" spans="1:4" x14ac:dyDescent="0.25">
      <c r="A95" s="11" t="s">
        <v>16</v>
      </c>
      <c r="B95" s="11">
        <v>2</v>
      </c>
      <c r="C95" s="11" t="str">
        <f t="shared" si="5"/>
        <v>1C2</v>
      </c>
      <c r="D95" s="9" t="s">
        <v>200</v>
      </c>
    </row>
    <row r="96" spans="1:4" x14ac:dyDescent="0.25">
      <c r="A96" s="14" t="s">
        <v>16</v>
      </c>
      <c r="B96" s="14">
        <v>3</v>
      </c>
      <c r="C96" s="14" t="str">
        <f t="shared" si="5"/>
        <v>1C3</v>
      </c>
      <c r="D96" s="9" t="s">
        <v>201</v>
      </c>
    </row>
    <row r="97" spans="1:4" x14ac:dyDescent="0.25">
      <c r="A97" s="14" t="s">
        <v>16</v>
      </c>
      <c r="B97" s="14">
        <v>4</v>
      </c>
      <c r="C97" s="14" t="str">
        <f t="shared" si="5"/>
        <v>1C4</v>
      </c>
      <c r="D97" s="9" t="s">
        <v>202</v>
      </c>
    </row>
    <row r="98" spans="1:4" x14ac:dyDescent="0.25">
      <c r="A98" s="14" t="s">
        <v>16</v>
      </c>
      <c r="B98" s="14">
        <v>5</v>
      </c>
      <c r="C98" s="14" t="str">
        <f t="shared" si="5"/>
        <v>1C5</v>
      </c>
      <c r="D98" s="9" t="s">
        <v>203</v>
      </c>
    </row>
    <row r="99" spans="1:4" x14ac:dyDescent="0.25">
      <c r="A99" s="14" t="s">
        <v>16</v>
      </c>
      <c r="B99" s="14">
        <v>6</v>
      </c>
      <c r="C99" s="14" t="str">
        <f t="shared" si="5"/>
        <v>1C6</v>
      </c>
      <c r="D99" s="9" t="s">
        <v>204</v>
      </c>
    </row>
    <row r="100" spans="1:4" x14ac:dyDescent="0.25">
      <c r="A100" s="14" t="s">
        <v>16</v>
      </c>
      <c r="B100" s="14">
        <v>7</v>
      </c>
      <c r="C100" s="14" t="str">
        <f t="shared" si="5"/>
        <v>1C7</v>
      </c>
      <c r="D100" s="9" t="s">
        <v>205</v>
      </c>
    </row>
    <row r="101" spans="1:4" x14ac:dyDescent="0.25">
      <c r="A101" s="14" t="s">
        <v>16</v>
      </c>
      <c r="B101" s="14">
        <v>8</v>
      </c>
      <c r="C101" s="14" t="str">
        <f t="shared" si="5"/>
        <v>1C8</v>
      </c>
      <c r="D101" s="9" t="s">
        <v>206</v>
      </c>
    </row>
    <row r="102" spans="1:4" x14ac:dyDescent="0.25">
      <c r="A102" s="14" t="s">
        <v>16</v>
      </c>
      <c r="B102" s="14">
        <v>9</v>
      </c>
      <c r="C102" s="14" t="str">
        <f t="shared" si="5"/>
        <v>1C9</v>
      </c>
      <c r="D102" s="9" t="s">
        <v>207</v>
      </c>
    </row>
    <row r="103" spans="1:4" x14ac:dyDescent="0.25">
      <c r="A103" s="14" t="s">
        <v>16</v>
      </c>
      <c r="B103" s="14">
        <v>10</v>
      </c>
      <c r="C103" s="14" t="str">
        <f t="shared" si="5"/>
        <v>1C10</v>
      </c>
      <c r="D103" s="9" t="s">
        <v>208</v>
      </c>
    </row>
    <row r="104" spans="1:4" x14ac:dyDescent="0.25">
      <c r="A104" s="14" t="s">
        <v>16</v>
      </c>
      <c r="B104" s="14">
        <v>11</v>
      </c>
      <c r="C104" s="14" t="str">
        <f t="shared" si="5"/>
        <v>1C11</v>
      </c>
      <c r="D104" s="9" t="s">
        <v>209</v>
      </c>
    </row>
    <row r="105" spans="1:4" x14ac:dyDescent="0.25">
      <c r="A105" s="14" t="s">
        <v>16</v>
      </c>
      <c r="B105" s="14">
        <v>12</v>
      </c>
      <c r="C105" s="14" t="str">
        <f t="shared" si="5"/>
        <v>1C12</v>
      </c>
      <c r="D105" s="9" t="s">
        <v>210</v>
      </c>
    </row>
    <row r="106" spans="1:4" x14ac:dyDescent="0.25">
      <c r="A106" s="14" t="s">
        <v>16</v>
      </c>
      <c r="B106" s="14">
        <v>13</v>
      </c>
      <c r="C106" s="14" t="str">
        <f t="shared" si="5"/>
        <v>1C13</v>
      </c>
      <c r="D106" s="9" t="s">
        <v>211</v>
      </c>
    </row>
    <row r="107" spans="1:4" x14ac:dyDescent="0.25">
      <c r="A107" s="14" t="s">
        <v>16</v>
      </c>
      <c r="B107" s="14">
        <v>14</v>
      </c>
      <c r="C107" s="14" t="str">
        <f t="shared" si="5"/>
        <v>1C14</v>
      </c>
      <c r="D107" s="9" t="s">
        <v>212</v>
      </c>
    </row>
    <row r="108" spans="1:4" x14ac:dyDescent="0.25">
      <c r="A108" s="14" t="s">
        <v>16</v>
      </c>
      <c r="B108" s="14">
        <v>15</v>
      </c>
      <c r="C108" s="14" t="str">
        <f t="shared" si="5"/>
        <v>1C15</v>
      </c>
      <c r="D108" s="9" t="s">
        <v>213</v>
      </c>
    </row>
    <row r="109" spans="1:4" x14ac:dyDescent="0.25">
      <c r="A109" s="14" t="s">
        <v>16</v>
      </c>
      <c r="B109" s="14">
        <v>16</v>
      </c>
      <c r="C109" s="14" t="str">
        <f t="shared" si="5"/>
        <v>1C16</v>
      </c>
      <c r="D109" s="9" t="s">
        <v>214</v>
      </c>
    </row>
    <row r="110" spans="1:4" x14ac:dyDescent="0.25">
      <c r="A110" s="14" t="s">
        <v>16</v>
      </c>
      <c r="B110" s="14">
        <v>17</v>
      </c>
      <c r="C110" s="14" t="str">
        <f t="shared" si="5"/>
        <v>1C17</v>
      </c>
      <c r="D110" s="9" t="s">
        <v>215</v>
      </c>
    </row>
    <row r="111" spans="1:4" x14ac:dyDescent="0.25">
      <c r="A111" s="14" t="s">
        <v>16</v>
      </c>
      <c r="B111" s="14">
        <v>18</v>
      </c>
      <c r="C111" s="14" t="str">
        <f t="shared" si="5"/>
        <v>1C18</v>
      </c>
      <c r="D111" s="9" t="s">
        <v>216</v>
      </c>
    </row>
    <row r="112" spans="1:4" x14ac:dyDescent="0.25">
      <c r="A112" s="14" t="s">
        <v>16</v>
      </c>
      <c r="B112" s="14">
        <v>19</v>
      </c>
      <c r="C112" s="14" t="str">
        <f t="shared" si="5"/>
        <v>1C19</v>
      </c>
      <c r="D112" s="9" t="s">
        <v>217</v>
      </c>
    </row>
    <row r="113" spans="1:4" x14ac:dyDescent="0.25">
      <c r="A113" s="14" t="s">
        <v>16</v>
      </c>
      <c r="B113" s="14">
        <v>20</v>
      </c>
      <c r="C113" s="14" t="str">
        <f t="shared" si="5"/>
        <v>1C20</v>
      </c>
      <c r="D113" s="9" t="s">
        <v>218</v>
      </c>
    </row>
    <row r="114" spans="1:4" x14ac:dyDescent="0.25">
      <c r="A114" s="14" t="s">
        <v>16</v>
      </c>
      <c r="B114" s="14">
        <v>21</v>
      </c>
      <c r="C114" s="14" t="str">
        <f t="shared" si="5"/>
        <v>1C21</v>
      </c>
      <c r="D114" s="9" t="s">
        <v>219</v>
      </c>
    </row>
    <row r="115" spans="1:4" x14ac:dyDescent="0.25">
      <c r="A115" s="14" t="s">
        <v>16</v>
      </c>
      <c r="B115" s="14">
        <v>22</v>
      </c>
      <c r="C115" s="14" t="str">
        <f t="shared" si="5"/>
        <v>1C22</v>
      </c>
      <c r="D115" s="9" t="s">
        <v>220</v>
      </c>
    </row>
    <row r="116" spans="1:4" x14ac:dyDescent="0.25">
      <c r="A116" s="14" t="s">
        <v>16</v>
      </c>
      <c r="B116" s="14">
        <v>23</v>
      </c>
      <c r="C116" s="14" t="str">
        <f t="shared" si="5"/>
        <v>1C23</v>
      </c>
      <c r="D116" s="9" t="s">
        <v>221</v>
      </c>
    </row>
    <row r="117" spans="1:4" x14ac:dyDescent="0.25">
      <c r="A117" s="14" t="s">
        <v>16</v>
      </c>
      <c r="B117" s="14">
        <v>24</v>
      </c>
      <c r="C117" s="14" t="str">
        <f t="shared" si="5"/>
        <v>1C24</v>
      </c>
      <c r="D117" s="9" t="s">
        <v>222</v>
      </c>
    </row>
    <row r="118" spans="1:4" x14ac:dyDescent="0.25">
      <c r="A118" s="14" t="s">
        <v>16</v>
      </c>
      <c r="B118" s="14">
        <v>25</v>
      </c>
      <c r="C118" s="14" t="str">
        <f t="shared" si="5"/>
        <v>1C25</v>
      </c>
      <c r="D118" s="9" t="s">
        <v>223</v>
      </c>
    </row>
    <row r="119" spans="1:4" x14ac:dyDescent="0.25">
      <c r="A119" s="14" t="s">
        <v>16</v>
      </c>
      <c r="B119" s="14">
        <v>26</v>
      </c>
      <c r="C119" s="14" t="str">
        <f t="shared" si="5"/>
        <v>1C26</v>
      </c>
      <c r="D119" s="9" t="s">
        <v>224</v>
      </c>
    </row>
    <row r="120" spans="1:4" x14ac:dyDescent="0.25">
      <c r="A120" s="14" t="s">
        <v>16</v>
      </c>
      <c r="B120" s="14">
        <v>27</v>
      </c>
      <c r="C120" s="14" t="str">
        <f t="shared" si="5"/>
        <v>1C27</v>
      </c>
      <c r="D120" s="9" t="s">
        <v>225</v>
      </c>
    </row>
    <row r="121" spans="1:4" x14ac:dyDescent="0.25">
      <c r="A121" s="14" t="s">
        <v>16</v>
      </c>
      <c r="B121" s="14">
        <v>28</v>
      </c>
      <c r="C121" s="14" t="str">
        <f t="shared" si="5"/>
        <v>1C28</v>
      </c>
      <c r="D121" s="9" t="s">
        <v>226</v>
      </c>
    </row>
    <row r="122" spans="1:4" x14ac:dyDescent="0.25">
      <c r="A122" s="14" t="s">
        <v>16</v>
      </c>
      <c r="B122" s="14">
        <v>29</v>
      </c>
      <c r="C122" s="14" t="str">
        <f t="shared" si="5"/>
        <v>1C29</v>
      </c>
      <c r="D122" s="9" t="s">
        <v>227</v>
      </c>
    </row>
    <row r="123" spans="1:4" x14ac:dyDescent="0.25">
      <c r="A123" s="14" t="s">
        <v>16</v>
      </c>
      <c r="B123" s="14">
        <v>30</v>
      </c>
      <c r="C123" s="14" t="str">
        <f t="shared" si="5"/>
        <v>1C30</v>
      </c>
      <c r="D123" s="9" t="s">
        <v>228</v>
      </c>
    </row>
    <row r="124" spans="1:4" x14ac:dyDescent="0.25">
      <c r="A124" s="14" t="s">
        <v>16</v>
      </c>
      <c r="B124" s="14">
        <v>31</v>
      </c>
      <c r="C124" s="14" t="str">
        <f t="shared" si="5"/>
        <v>1C31</v>
      </c>
      <c r="D124" s="9" t="s">
        <v>229</v>
      </c>
    </row>
    <row r="125" spans="1:4" x14ac:dyDescent="0.25">
      <c r="A125" s="14" t="s">
        <v>16</v>
      </c>
      <c r="B125" s="14">
        <v>32</v>
      </c>
      <c r="C125" s="14" t="str">
        <f t="shared" si="5"/>
        <v>1C32</v>
      </c>
      <c r="D125" s="9" t="s">
        <v>230</v>
      </c>
    </row>
    <row r="126" spans="1:4" x14ac:dyDescent="0.25">
      <c r="A126" s="14" t="s">
        <v>16</v>
      </c>
      <c r="B126" s="14">
        <v>33</v>
      </c>
      <c r="C126" s="14" t="str">
        <f t="shared" si="5"/>
        <v>1C33</v>
      </c>
      <c r="D126" s="9" t="s">
        <v>231</v>
      </c>
    </row>
    <row r="127" spans="1:4" x14ac:dyDescent="0.25">
      <c r="A127" s="14" t="s">
        <v>16</v>
      </c>
      <c r="B127" s="14">
        <v>34</v>
      </c>
      <c r="C127" s="14" t="str">
        <f t="shared" si="5"/>
        <v>1C34</v>
      </c>
      <c r="D127" s="9" t="s">
        <v>232</v>
      </c>
    </row>
    <row r="128" spans="1:4" x14ac:dyDescent="0.25">
      <c r="A128" s="14" t="s">
        <v>16</v>
      </c>
      <c r="B128" s="14">
        <v>35</v>
      </c>
      <c r="C128" s="14" t="str">
        <f t="shared" si="5"/>
        <v>1C35</v>
      </c>
      <c r="D128" s="9" t="s">
        <v>233</v>
      </c>
    </row>
    <row r="129" spans="1:4" x14ac:dyDescent="0.25">
      <c r="A129" s="14" t="s">
        <v>16</v>
      </c>
      <c r="B129" s="14">
        <v>36</v>
      </c>
      <c r="C129" s="14" t="str">
        <f t="shared" si="5"/>
        <v>1C36</v>
      </c>
      <c r="D129" s="9" t="s">
        <v>234</v>
      </c>
    </row>
    <row r="130" spans="1:4" x14ac:dyDescent="0.25">
      <c r="A130" s="14" t="s">
        <v>16</v>
      </c>
      <c r="B130" s="14">
        <v>37</v>
      </c>
      <c r="C130" s="14" t="str">
        <f t="shared" si="5"/>
        <v>1C37</v>
      </c>
      <c r="D130" s="9" t="s">
        <v>235</v>
      </c>
    </row>
    <row r="131" spans="1:4" x14ac:dyDescent="0.25">
      <c r="A131" s="14" t="s">
        <v>16</v>
      </c>
      <c r="B131" s="14">
        <v>38</v>
      </c>
      <c r="C131" s="14" t="str">
        <f t="shared" si="5"/>
        <v>1C38</v>
      </c>
      <c r="D131" s="9" t="s">
        <v>236</v>
      </c>
    </row>
    <row r="132" spans="1:4" x14ac:dyDescent="0.25">
      <c r="A132" s="14" t="s">
        <v>16</v>
      </c>
      <c r="B132" s="14">
        <v>39</v>
      </c>
      <c r="C132" s="14" t="str">
        <f t="shared" si="5"/>
        <v>1C39</v>
      </c>
      <c r="D132" s="9" t="s">
        <v>237</v>
      </c>
    </row>
    <row r="133" spans="1:4" x14ac:dyDescent="0.25">
      <c r="A133" s="14" t="s">
        <v>16</v>
      </c>
      <c r="B133" s="14">
        <v>40</v>
      </c>
      <c r="C133" s="14" t="str">
        <f t="shared" si="5"/>
        <v>1C40</v>
      </c>
      <c r="D133" s="9" t="s">
        <v>238</v>
      </c>
    </row>
    <row r="134" spans="1:4" x14ac:dyDescent="0.25">
      <c r="A134" s="14" t="s">
        <v>16</v>
      </c>
      <c r="B134" s="14">
        <v>41</v>
      </c>
      <c r="C134" s="14" t="str">
        <f t="shared" si="5"/>
        <v>1C41</v>
      </c>
      <c r="D134" s="9" t="s">
        <v>239</v>
      </c>
    </row>
    <row r="135" spans="1:4" x14ac:dyDescent="0.25">
      <c r="A135" s="14" t="s">
        <v>16</v>
      </c>
      <c r="B135" s="14">
        <v>42</v>
      </c>
      <c r="C135" s="14" t="str">
        <f t="shared" ref="C135:C137" si="6">CONCATENATE(A135,B135)</f>
        <v>1C42</v>
      </c>
      <c r="D135" s="9" t="s">
        <v>240</v>
      </c>
    </row>
    <row r="136" spans="1:4" x14ac:dyDescent="0.25">
      <c r="A136" s="14" t="s">
        <v>16</v>
      </c>
      <c r="B136" s="14">
        <v>43</v>
      </c>
      <c r="C136" s="14" t="str">
        <f t="shared" si="6"/>
        <v>1C43</v>
      </c>
      <c r="D136" s="9" t="s">
        <v>241</v>
      </c>
    </row>
    <row r="137" spans="1:4" x14ac:dyDescent="0.25">
      <c r="A137" s="14" t="s">
        <v>16</v>
      </c>
      <c r="B137" s="14">
        <v>44</v>
      </c>
      <c r="C137" s="14" t="str">
        <f t="shared" si="6"/>
        <v>1C44</v>
      </c>
      <c r="D137" s="9" t="s">
        <v>242</v>
      </c>
    </row>
    <row r="138" spans="1:4" x14ac:dyDescent="0.25">
      <c r="A138" s="32"/>
      <c r="B138" s="32"/>
      <c r="C138" s="32"/>
      <c r="D138" s="31"/>
    </row>
    <row r="140" spans="1:4" x14ac:dyDescent="0.25">
      <c r="A140" s="153" t="s">
        <v>243</v>
      </c>
      <c r="B140" s="153"/>
      <c r="C140" s="153"/>
      <c r="D140" s="153"/>
    </row>
    <row r="141" spans="1:4" x14ac:dyDescent="0.25">
      <c r="A141" s="11" t="s">
        <v>17</v>
      </c>
      <c r="B141" s="11">
        <v>1</v>
      </c>
      <c r="C141" s="11" t="str">
        <f>CONCATENATE(A141,B141)</f>
        <v>2A1</v>
      </c>
      <c r="D141" s="9" t="s">
        <v>244</v>
      </c>
    </row>
    <row r="142" spans="1:4" x14ac:dyDescent="0.25">
      <c r="A142" s="11" t="s">
        <v>17</v>
      </c>
      <c r="B142" s="11">
        <v>2</v>
      </c>
      <c r="C142" s="11" t="str">
        <f t="shared" ref="C142:C182" si="7">CONCATENATE(A142,B142)</f>
        <v>2A2</v>
      </c>
      <c r="D142" s="9" t="s">
        <v>245</v>
      </c>
    </row>
    <row r="143" spans="1:4" x14ac:dyDescent="0.25">
      <c r="A143" s="11" t="s">
        <v>17</v>
      </c>
      <c r="B143" s="11">
        <v>3</v>
      </c>
      <c r="C143" s="11" t="str">
        <f t="shared" si="7"/>
        <v>2A3</v>
      </c>
      <c r="D143" s="9" t="s">
        <v>246</v>
      </c>
    </row>
    <row r="144" spans="1:4" x14ac:dyDescent="0.25">
      <c r="A144" s="11" t="s">
        <v>17</v>
      </c>
      <c r="B144" s="11">
        <v>4</v>
      </c>
      <c r="C144" s="11" t="str">
        <f t="shared" si="7"/>
        <v>2A4</v>
      </c>
      <c r="D144" s="9" t="s">
        <v>247</v>
      </c>
    </row>
    <row r="145" spans="1:4" x14ac:dyDescent="0.25">
      <c r="A145" s="11" t="s">
        <v>17</v>
      </c>
      <c r="B145" s="11">
        <v>5</v>
      </c>
      <c r="C145" s="11" t="str">
        <f t="shared" si="7"/>
        <v>2A5</v>
      </c>
      <c r="D145" s="9" t="s">
        <v>248</v>
      </c>
    </row>
    <row r="146" spans="1:4" x14ac:dyDescent="0.25">
      <c r="A146" s="11" t="s">
        <v>17</v>
      </c>
      <c r="B146" s="11">
        <v>6</v>
      </c>
      <c r="C146" s="11" t="str">
        <f t="shared" si="7"/>
        <v>2A6</v>
      </c>
      <c r="D146" s="9" t="s">
        <v>249</v>
      </c>
    </row>
    <row r="147" spans="1:4" x14ac:dyDescent="0.25">
      <c r="A147" s="11" t="s">
        <v>17</v>
      </c>
      <c r="B147" s="11">
        <v>7</v>
      </c>
      <c r="C147" s="11" t="str">
        <f t="shared" si="7"/>
        <v>2A7</v>
      </c>
      <c r="D147" s="9" t="s">
        <v>250</v>
      </c>
    </row>
    <row r="148" spans="1:4" x14ac:dyDescent="0.25">
      <c r="A148" s="11" t="s">
        <v>17</v>
      </c>
      <c r="B148" s="11">
        <v>8</v>
      </c>
      <c r="C148" s="11" t="str">
        <f t="shared" si="7"/>
        <v>2A8</v>
      </c>
      <c r="D148" s="9" t="s">
        <v>251</v>
      </c>
    </row>
    <row r="149" spans="1:4" x14ac:dyDescent="0.25">
      <c r="A149" s="11" t="s">
        <v>17</v>
      </c>
      <c r="B149" s="11">
        <v>9</v>
      </c>
      <c r="C149" s="11" t="str">
        <f t="shared" si="7"/>
        <v>2A9</v>
      </c>
      <c r="D149" s="9" t="s">
        <v>252</v>
      </c>
    </row>
    <row r="150" spans="1:4" x14ac:dyDescent="0.25">
      <c r="A150" s="11" t="s">
        <v>17</v>
      </c>
      <c r="B150" s="11">
        <v>10</v>
      </c>
      <c r="C150" s="11" t="str">
        <f t="shared" si="7"/>
        <v>2A10</v>
      </c>
      <c r="D150" s="9" t="s">
        <v>253</v>
      </c>
    </row>
    <row r="151" spans="1:4" x14ac:dyDescent="0.25">
      <c r="A151" s="11" t="s">
        <v>17</v>
      </c>
      <c r="B151" s="11">
        <v>11</v>
      </c>
      <c r="C151" s="11" t="str">
        <f t="shared" si="7"/>
        <v>2A11</v>
      </c>
      <c r="D151" s="9" t="s">
        <v>254</v>
      </c>
    </row>
    <row r="152" spans="1:4" x14ac:dyDescent="0.25">
      <c r="A152" s="11" t="s">
        <v>17</v>
      </c>
      <c r="B152" s="11">
        <v>12</v>
      </c>
      <c r="C152" s="11" t="str">
        <f t="shared" si="7"/>
        <v>2A12</v>
      </c>
      <c r="D152" s="9" t="s">
        <v>255</v>
      </c>
    </row>
    <row r="153" spans="1:4" x14ac:dyDescent="0.25">
      <c r="A153" s="11" t="s">
        <v>17</v>
      </c>
      <c r="B153" s="11">
        <v>13</v>
      </c>
      <c r="C153" s="11" t="str">
        <f t="shared" si="7"/>
        <v>2A13</v>
      </c>
      <c r="D153" s="9" t="s">
        <v>256</v>
      </c>
    </row>
    <row r="154" spans="1:4" x14ac:dyDescent="0.25">
      <c r="A154" s="11" t="s">
        <v>17</v>
      </c>
      <c r="B154" s="11">
        <v>14</v>
      </c>
      <c r="C154" s="11" t="str">
        <f t="shared" si="7"/>
        <v>2A14</v>
      </c>
      <c r="D154" s="9" t="s">
        <v>257</v>
      </c>
    </row>
    <row r="155" spans="1:4" x14ac:dyDescent="0.25">
      <c r="A155" s="11" t="s">
        <v>17</v>
      </c>
      <c r="B155" s="11">
        <v>15</v>
      </c>
      <c r="C155" s="11" t="str">
        <f t="shared" si="7"/>
        <v>2A15</v>
      </c>
      <c r="D155" s="9" t="s">
        <v>258</v>
      </c>
    </row>
    <row r="156" spans="1:4" x14ac:dyDescent="0.25">
      <c r="A156" s="11" t="s">
        <v>17</v>
      </c>
      <c r="B156" s="11">
        <v>16</v>
      </c>
      <c r="C156" s="11" t="str">
        <f t="shared" si="7"/>
        <v>2A16</v>
      </c>
      <c r="D156" s="9" t="s">
        <v>259</v>
      </c>
    </row>
    <row r="157" spans="1:4" x14ac:dyDescent="0.25">
      <c r="A157" s="11" t="s">
        <v>17</v>
      </c>
      <c r="B157" s="11">
        <v>17</v>
      </c>
      <c r="C157" s="11" t="str">
        <f t="shared" si="7"/>
        <v>2A17</v>
      </c>
      <c r="D157" s="9" t="s">
        <v>260</v>
      </c>
    </row>
    <row r="158" spans="1:4" x14ac:dyDescent="0.25">
      <c r="A158" s="11" t="s">
        <v>17</v>
      </c>
      <c r="B158" s="11">
        <v>18</v>
      </c>
      <c r="C158" s="11" t="str">
        <f t="shared" si="7"/>
        <v>2A18</v>
      </c>
      <c r="D158" s="9" t="s">
        <v>261</v>
      </c>
    </row>
    <row r="159" spans="1:4" x14ac:dyDescent="0.25">
      <c r="A159" s="11" t="s">
        <v>17</v>
      </c>
      <c r="B159" s="11">
        <v>19</v>
      </c>
      <c r="C159" s="11" t="str">
        <f t="shared" si="7"/>
        <v>2A19</v>
      </c>
      <c r="D159" s="9" t="s">
        <v>262</v>
      </c>
    </row>
    <row r="160" spans="1:4" x14ac:dyDescent="0.25">
      <c r="A160" s="11" t="s">
        <v>17</v>
      </c>
      <c r="B160" s="11">
        <v>20</v>
      </c>
      <c r="C160" s="11" t="str">
        <f t="shared" si="7"/>
        <v>2A20</v>
      </c>
      <c r="D160" s="9" t="s">
        <v>263</v>
      </c>
    </row>
    <row r="161" spans="1:4" x14ac:dyDescent="0.25">
      <c r="A161" s="11" t="s">
        <v>17</v>
      </c>
      <c r="B161" s="11">
        <v>21</v>
      </c>
      <c r="C161" s="11" t="str">
        <f t="shared" si="7"/>
        <v>2A21</v>
      </c>
      <c r="D161" s="9" t="s">
        <v>264</v>
      </c>
    </row>
    <row r="162" spans="1:4" x14ac:dyDescent="0.25">
      <c r="A162" s="11" t="s">
        <v>17</v>
      </c>
      <c r="B162" s="11">
        <v>22</v>
      </c>
      <c r="C162" s="11" t="str">
        <f t="shared" si="7"/>
        <v>2A22</v>
      </c>
      <c r="D162" s="9" t="s">
        <v>265</v>
      </c>
    </row>
    <row r="163" spans="1:4" x14ac:dyDescent="0.25">
      <c r="A163" s="11" t="s">
        <v>17</v>
      </c>
      <c r="B163" s="11">
        <v>23</v>
      </c>
      <c r="C163" s="11" t="str">
        <f t="shared" si="7"/>
        <v>2A23</v>
      </c>
      <c r="D163" s="9" t="s">
        <v>266</v>
      </c>
    </row>
    <row r="164" spans="1:4" x14ac:dyDescent="0.25">
      <c r="A164" s="11" t="s">
        <v>17</v>
      </c>
      <c r="B164" s="11">
        <v>24</v>
      </c>
      <c r="C164" s="11" t="str">
        <f t="shared" si="7"/>
        <v>2A24</v>
      </c>
      <c r="D164" s="9" t="s">
        <v>267</v>
      </c>
    </row>
    <row r="165" spans="1:4" x14ac:dyDescent="0.25">
      <c r="A165" s="11" t="s">
        <v>17</v>
      </c>
      <c r="B165" s="11">
        <v>25</v>
      </c>
      <c r="C165" s="11" t="str">
        <f t="shared" si="7"/>
        <v>2A25</v>
      </c>
      <c r="D165" s="9" t="s">
        <v>268</v>
      </c>
    </row>
    <row r="166" spans="1:4" x14ac:dyDescent="0.25">
      <c r="A166" s="11" t="s">
        <v>17</v>
      </c>
      <c r="B166" s="11">
        <v>26</v>
      </c>
      <c r="C166" s="11" t="str">
        <f t="shared" si="7"/>
        <v>2A26</v>
      </c>
      <c r="D166" s="9" t="s">
        <v>269</v>
      </c>
    </row>
    <row r="167" spans="1:4" x14ac:dyDescent="0.25">
      <c r="A167" s="11" t="s">
        <v>17</v>
      </c>
      <c r="B167" s="11">
        <v>27</v>
      </c>
      <c r="C167" s="11" t="str">
        <f t="shared" si="7"/>
        <v>2A27</v>
      </c>
      <c r="D167" s="9" t="s">
        <v>270</v>
      </c>
    </row>
    <row r="168" spans="1:4" x14ac:dyDescent="0.25">
      <c r="A168" s="11" t="s">
        <v>17</v>
      </c>
      <c r="B168" s="11">
        <v>28</v>
      </c>
      <c r="C168" s="11" t="str">
        <f t="shared" si="7"/>
        <v>2A28</v>
      </c>
      <c r="D168" s="9" t="s">
        <v>271</v>
      </c>
    </row>
    <row r="169" spans="1:4" x14ac:dyDescent="0.25">
      <c r="A169" s="11" t="s">
        <v>17</v>
      </c>
      <c r="B169" s="11">
        <v>29</v>
      </c>
      <c r="C169" s="11" t="str">
        <f t="shared" si="7"/>
        <v>2A29</v>
      </c>
      <c r="D169" s="9" t="s">
        <v>272</v>
      </c>
    </row>
    <row r="170" spans="1:4" x14ac:dyDescent="0.25">
      <c r="A170" s="11" t="s">
        <v>17</v>
      </c>
      <c r="B170" s="11">
        <v>30</v>
      </c>
      <c r="C170" s="11" t="str">
        <f t="shared" si="7"/>
        <v>2A30</v>
      </c>
      <c r="D170" s="9" t="s">
        <v>273</v>
      </c>
    </row>
    <row r="171" spans="1:4" x14ac:dyDescent="0.25">
      <c r="A171" s="11" t="s">
        <v>17</v>
      </c>
      <c r="B171" s="11">
        <v>31</v>
      </c>
      <c r="C171" s="11" t="str">
        <f t="shared" si="7"/>
        <v>2A31</v>
      </c>
      <c r="D171" s="9" t="s">
        <v>274</v>
      </c>
    </row>
    <row r="172" spans="1:4" x14ac:dyDescent="0.25">
      <c r="A172" s="11" t="s">
        <v>17</v>
      </c>
      <c r="B172" s="11">
        <v>32</v>
      </c>
      <c r="C172" s="11" t="str">
        <f t="shared" si="7"/>
        <v>2A32</v>
      </c>
      <c r="D172" s="9" t="s">
        <v>275</v>
      </c>
    </row>
    <row r="173" spans="1:4" x14ac:dyDescent="0.25">
      <c r="A173" s="11" t="s">
        <v>17</v>
      </c>
      <c r="B173" s="11">
        <v>33</v>
      </c>
      <c r="C173" s="11" t="str">
        <f t="shared" si="7"/>
        <v>2A33</v>
      </c>
      <c r="D173" s="9" t="s">
        <v>276</v>
      </c>
    </row>
    <row r="174" spans="1:4" x14ac:dyDescent="0.25">
      <c r="A174" s="11" t="s">
        <v>17</v>
      </c>
      <c r="B174" s="11">
        <v>34</v>
      </c>
      <c r="C174" s="11" t="str">
        <f t="shared" si="7"/>
        <v>2A34</v>
      </c>
      <c r="D174" s="9" t="s">
        <v>277</v>
      </c>
    </row>
    <row r="175" spans="1:4" x14ac:dyDescent="0.25">
      <c r="A175" s="11" t="s">
        <v>17</v>
      </c>
      <c r="B175" s="11">
        <v>35</v>
      </c>
      <c r="C175" s="11" t="str">
        <f t="shared" si="7"/>
        <v>2A35</v>
      </c>
      <c r="D175" s="9" t="s">
        <v>278</v>
      </c>
    </row>
    <row r="176" spans="1:4" x14ac:dyDescent="0.25">
      <c r="A176" s="11" t="s">
        <v>17</v>
      </c>
      <c r="B176" s="11">
        <v>36</v>
      </c>
      <c r="C176" s="11" t="str">
        <f t="shared" si="7"/>
        <v>2A36</v>
      </c>
      <c r="D176" s="9" t="s">
        <v>279</v>
      </c>
    </row>
    <row r="177" spans="1:4" x14ac:dyDescent="0.25">
      <c r="A177" s="11" t="s">
        <v>17</v>
      </c>
      <c r="B177" s="11">
        <v>37</v>
      </c>
      <c r="C177" s="11" t="str">
        <f t="shared" si="7"/>
        <v>2A37</v>
      </c>
      <c r="D177" s="9" t="s">
        <v>280</v>
      </c>
    </row>
    <row r="178" spans="1:4" x14ac:dyDescent="0.25">
      <c r="A178" s="11" t="s">
        <v>17</v>
      </c>
      <c r="B178" s="11">
        <v>38</v>
      </c>
      <c r="C178" s="11" t="str">
        <f t="shared" si="7"/>
        <v>2A38</v>
      </c>
      <c r="D178" s="9" t="s">
        <v>281</v>
      </c>
    </row>
    <row r="179" spans="1:4" x14ac:dyDescent="0.25">
      <c r="A179" s="11" t="s">
        <v>17</v>
      </c>
      <c r="B179" s="11">
        <v>39</v>
      </c>
      <c r="C179" s="11" t="str">
        <f t="shared" si="7"/>
        <v>2A39</v>
      </c>
      <c r="D179" s="9" t="s">
        <v>282</v>
      </c>
    </row>
    <row r="180" spans="1:4" x14ac:dyDescent="0.25">
      <c r="A180" s="11" t="s">
        <v>17</v>
      </c>
      <c r="B180" s="11">
        <v>40</v>
      </c>
      <c r="C180" s="11" t="str">
        <f t="shared" si="7"/>
        <v>2A40</v>
      </c>
      <c r="D180" s="9" t="s">
        <v>283</v>
      </c>
    </row>
    <row r="181" spans="1:4" x14ac:dyDescent="0.25">
      <c r="A181" s="11" t="s">
        <v>17</v>
      </c>
      <c r="B181" s="11">
        <v>41</v>
      </c>
      <c r="C181" s="11" t="str">
        <f t="shared" si="7"/>
        <v>2A41</v>
      </c>
      <c r="D181" s="9" t="s">
        <v>284</v>
      </c>
    </row>
    <row r="182" spans="1:4" x14ac:dyDescent="0.25">
      <c r="A182" s="11" t="s">
        <v>17</v>
      </c>
      <c r="B182" s="11">
        <v>42</v>
      </c>
      <c r="C182" s="11" t="str">
        <f t="shared" si="7"/>
        <v>2A42</v>
      </c>
      <c r="D182" s="9" t="s">
        <v>285</v>
      </c>
    </row>
    <row r="183" spans="1:4" x14ac:dyDescent="0.25">
      <c r="A183" s="11" t="s">
        <v>17</v>
      </c>
      <c r="B183" s="11">
        <v>43</v>
      </c>
      <c r="C183" s="11" t="str">
        <f t="shared" ref="C183:C184" si="8">CONCATENATE(A183,B183)</f>
        <v>2A43</v>
      </c>
      <c r="D183" s="9" t="s">
        <v>286</v>
      </c>
    </row>
    <row r="184" spans="1:4" x14ac:dyDescent="0.25">
      <c r="A184" s="11" t="s">
        <v>17</v>
      </c>
      <c r="B184" s="11">
        <v>44</v>
      </c>
      <c r="C184" s="11" t="str">
        <f t="shared" si="8"/>
        <v>2A44</v>
      </c>
      <c r="D184" s="9" t="s">
        <v>287</v>
      </c>
    </row>
    <row r="185" spans="1:4" x14ac:dyDescent="0.25">
      <c r="A185" s="32"/>
      <c r="B185" s="32"/>
      <c r="C185" s="32"/>
      <c r="D185" s="31"/>
    </row>
    <row r="187" spans="1:4" x14ac:dyDescent="0.25">
      <c r="A187" s="153" t="s">
        <v>288</v>
      </c>
      <c r="B187" s="153"/>
      <c r="C187" s="153"/>
      <c r="D187" s="153"/>
    </row>
    <row r="188" spans="1:4" x14ac:dyDescent="0.25">
      <c r="A188" s="11" t="s">
        <v>18</v>
      </c>
      <c r="B188" s="11">
        <v>1</v>
      </c>
      <c r="C188" s="11" t="str">
        <f>CONCATENATE(A188,B188)</f>
        <v>2B1</v>
      </c>
      <c r="D188" s="9" t="s">
        <v>289</v>
      </c>
    </row>
    <row r="189" spans="1:4" x14ac:dyDescent="0.25">
      <c r="A189" s="11" t="s">
        <v>18</v>
      </c>
      <c r="B189" s="11">
        <v>2</v>
      </c>
      <c r="C189" s="11" t="str">
        <f t="shared" ref="C189:C230" si="9">CONCATENATE(A189,B189)</f>
        <v>2B2</v>
      </c>
      <c r="D189" s="9" t="s">
        <v>290</v>
      </c>
    </row>
    <row r="190" spans="1:4" x14ac:dyDescent="0.25">
      <c r="A190" s="11" t="s">
        <v>18</v>
      </c>
      <c r="B190" s="11">
        <v>3</v>
      </c>
      <c r="C190" s="11" t="str">
        <f t="shared" si="9"/>
        <v>2B3</v>
      </c>
      <c r="D190" s="9" t="s">
        <v>291</v>
      </c>
    </row>
    <row r="191" spans="1:4" x14ac:dyDescent="0.25">
      <c r="A191" s="11" t="s">
        <v>18</v>
      </c>
      <c r="B191" s="11">
        <v>4</v>
      </c>
      <c r="C191" s="11" t="str">
        <f t="shared" si="9"/>
        <v>2B4</v>
      </c>
      <c r="D191" s="9" t="s">
        <v>292</v>
      </c>
    </row>
    <row r="192" spans="1:4" x14ac:dyDescent="0.25">
      <c r="A192" s="11" t="s">
        <v>18</v>
      </c>
      <c r="B192" s="11">
        <v>5</v>
      </c>
      <c r="C192" s="11" t="str">
        <f t="shared" si="9"/>
        <v>2B5</v>
      </c>
      <c r="D192" s="9" t="s">
        <v>293</v>
      </c>
    </row>
    <row r="193" spans="1:4" x14ac:dyDescent="0.25">
      <c r="A193" s="11" t="s">
        <v>18</v>
      </c>
      <c r="B193" s="11">
        <v>6</v>
      </c>
      <c r="C193" s="11" t="str">
        <f t="shared" si="9"/>
        <v>2B6</v>
      </c>
      <c r="D193" s="9" t="s">
        <v>294</v>
      </c>
    </row>
    <row r="194" spans="1:4" x14ac:dyDescent="0.25">
      <c r="A194" s="11" t="s">
        <v>18</v>
      </c>
      <c r="B194" s="11">
        <v>7</v>
      </c>
      <c r="C194" s="11" t="str">
        <f t="shared" si="9"/>
        <v>2B7</v>
      </c>
      <c r="D194" s="9" t="s">
        <v>295</v>
      </c>
    </row>
    <row r="195" spans="1:4" x14ac:dyDescent="0.25">
      <c r="A195" s="11" t="s">
        <v>18</v>
      </c>
      <c r="B195" s="11">
        <v>8</v>
      </c>
      <c r="C195" s="11" t="str">
        <f t="shared" si="9"/>
        <v>2B8</v>
      </c>
      <c r="D195" s="9" t="s">
        <v>296</v>
      </c>
    </row>
    <row r="196" spans="1:4" x14ac:dyDescent="0.25">
      <c r="A196" s="11" t="s">
        <v>18</v>
      </c>
      <c r="B196" s="11">
        <v>9</v>
      </c>
      <c r="C196" s="11" t="str">
        <f t="shared" si="9"/>
        <v>2B9</v>
      </c>
      <c r="D196" s="9" t="s">
        <v>297</v>
      </c>
    </row>
    <row r="197" spans="1:4" x14ac:dyDescent="0.25">
      <c r="A197" s="11" t="s">
        <v>18</v>
      </c>
      <c r="B197" s="11">
        <v>10</v>
      </c>
      <c r="C197" s="11" t="str">
        <f t="shared" si="9"/>
        <v>2B10</v>
      </c>
      <c r="D197" s="9" t="s">
        <v>298</v>
      </c>
    </row>
    <row r="198" spans="1:4" x14ac:dyDescent="0.25">
      <c r="A198" s="11" t="s">
        <v>18</v>
      </c>
      <c r="B198" s="11">
        <v>11</v>
      </c>
      <c r="C198" s="11" t="str">
        <f t="shared" si="9"/>
        <v>2B11</v>
      </c>
      <c r="D198" s="9" t="s">
        <v>299</v>
      </c>
    </row>
    <row r="199" spans="1:4" x14ac:dyDescent="0.25">
      <c r="A199" s="11" t="s">
        <v>18</v>
      </c>
      <c r="B199" s="11">
        <v>12</v>
      </c>
      <c r="C199" s="11" t="str">
        <f t="shared" si="9"/>
        <v>2B12</v>
      </c>
      <c r="D199" s="9" t="s">
        <v>300</v>
      </c>
    </row>
    <row r="200" spans="1:4" x14ac:dyDescent="0.25">
      <c r="A200" s="11" t="s">
        <v>18</v>
      </c>
      <c r="B200" s="11">
        <v>13</v>
      </c>
      <c r="C200" s="11" t="str">
        <f t="shared" si="9"/>
        <v>2B13</v>
      </c>
      <c r="D200" s="9" t="s">
        <v>301</v>
      </c>
    </row>
    <row r="201" spans="1:4" x14ac:dyDescent="0.25">
      <c r="A201" s="11" t="s">
        <v>18</v>
      </c>
      <c r="B201" s="11">
        <v>14</v>
      </c>
      <c r="C201" s="11" t="str">
        <f t="shared" si="9"/>
        <v>2B14</v>
      </c>
      <c r="D201" s="9" t="s">
        <v>302</v>
      </c>
    </row>
    <row r="202" spans="1:4" x14ac:dyDescent="0.25">
      <c r="A202" s="11" t="s">
        <v>18</v>
      </c>
      <c r="B202" s="11">
        <v>15</v>
      </c>
      <c r="C202" s="11" t="str">
        <f t="shared" si="9"/>
        <v>2B15</v>
      </c>
      <c r="D202" s="9" t="s">
        <v>303</v>
      </c>
    </row>
    <row r="203" spans="1:4" x14ac:dyDescent="0.25">
      <c r="A203" s="11" t="s">
        <v>18</v>
      </c>
      <c r="B203" s="11">
        <v>16</v>
      </c>
      <c r="C203" s="11" t="str">
        <f t="shared" si="9"/>
        <v>2B16</v>
      </c>
      <c r="D203" s="9" t="s">
        <v>304</v>
      </c>
    </row>
    <row r="204" spans="1:4" x14ac:dyDescent="0.25">
      <c r="A204" s="11" t="s">
        <v>18</v>
      </c>
      <c r="B204" s="11">
        <v>17</v>
      </c>
      <c r="C204" s="11" t="str">
        <f t="shared" si="9"/>
        <v>2B17</v>
      </c>
      <c r="D204" s="9" t="s">
        <v>305</v>
      </c>
    </row>
    <row r="205" spans="1:4" x14ac:dyDescent="0.25">
      <c r="A205" s="11" t="s">
        <v>18</v>
      </c>
      <c r="B205" s="11">
        <v>18</v>
      </c>
      <c r="C205" s="11" t="str">
        <f t="shared" si="9"/>
        <v>2B18</v>
      </c>
      <c r="D205" s="9" t="s">
        <v>306</v>
      </c>
    </row>
    <row r="206" spans="1:4" x14ac:dyDescent="0.25">
      <c r="A206" s="11" t="s">
        <v>18</v>
      </c>
      <c r="B206" s="11">
        <v>19</v>
      </c>
      <c r="C206" s="11" t="str">
        <f t="shared" si="9"/>
        <v>2B19</v>
      </c>
      <c r="D206" s="9" t="s">
        <v>307</v>
      </c>
    </row>
    <row r="207" spans="1:4" x14ac:dyDescent="0.25">
      <c r="A207" s="11" t="s">
        <v>18</v>
      </c>
      <c r="B207" s="11">
        <v>20</v>
      </c>
      <c r="C207" s="11" t="str">
        <f t="shared" si="9"/>
        <v>2B20</v>
      </c>
      <c r="D207" s="9" t="s">
        <v>308</v>
      </c>
    </row>
    <row r="208" spans="1:4" x14ac:dyDescent="0.25">
      <c r="A208" s="11" t="s">
        <v>18</v>
      </c>
      <c r="B208" s="11">
        <v>21</v>
      </c>
      <c r="C208" s="11" t="str">
        <f t="shared" si="9"/>
        <v>2B21</v>
      </c>
      <c r="D208" s="9" t="s">
        <v>309</v>
      </c>
    </row>
    <row r="209" spans="1:4" x14ac:dyDescent="0.25">
      <c r="A209" s="11" t="s">
        <v>18</v>
      </c>
      <c r="B209" s="11">
        <v>22</v>
      </c>
      <c r="C209" s="11" t="str">
        <f t="shared" si="9"/>
        <v>2B22</v>
      </c>
      <c r="D209" s="9" t="s">
        <v>310</v>
      </c>
    </row>
    <row r="210" spans="1:4" x14ac:dyDescent="0.25">
      <c r="A210" s="11" t="s">
        <v>18</v>
      </c>
      <c r="B210" s="11">
        <v>23</v>
      </c>
      <c r="C210" s="11" t="str">
        <f t="shared" si="9"/>
        <v>2B23</v>
      </c>
      <c r="D210" s="9" t="s">
        <v>311</v>
      </c>
    </row>
    <row r="211" spans="1:4" x14ac:dyDescent="0.25">
      <c r="A211" s="11" t="s">
        <v>18</v>
      </c>
      <c r="B211" s="11">
        <v>24</v>
      </c>
      <c r="C211" s="11" t="str">
        <f t="shared" si="9"/>
        <v>2B24</v>
      </c>
      <c r="D211" s="9" t="s">
        <v>312</v>
      </c>
    </row>
    <row r="212" spans="1:4" x14ac:dyDescent="0.25">
      <c r="A212" s="11" t="s">
        <v>18</v>
      </c>
      <c r="B212" s="11">
        <v>25</v>
      </c>
      <c r="C212" s="11" t="str">
        <f t="shared" si="9"/>
        <v>2B25</v>
      </c>
      <c r="D212" s="9" t="s">
        <v>313</v>
      </c>
    </row>
    <row r="213" spans="1:4" x14ac:dyDescent="0.25">
      <c r="A213" s="11" t="s">
        <v>18</v>
      </c>
      <c r="B213" s="11">
        <v>26</v>
      </c>
      <c r="C213" s="11" t="str">
        <f t="shared" si="9"/>
        <v>2B26</v>
      </c>
      <c r="D213" s="9" t="s">
        <v>314</v>
      </c>
    </row>
    <row r="214" spans="1:4" x14ac:dyDescent="0.25">
      <c r="A214" s="11" t="s">
        <v>18</v>
      </c>
      <c r="B214" s="11">
        <v>27</v>
      </c>
      <c r="C214" s="11" t="str">
        <f t="shared" si="9"/>
        <v>2B27</v>
      </c>
      <c r="D214" s="9" t="s">
        <v>315</v>
      </c>
    </row>
    <row r="215" spans="1:4" x14ac:dyDescent="0.25">
      <c r="A215" s="11" t="s">
        <v>18</v>
      </c>
      <c r="B215" s="11">
        <v>28</v>
      </c>
      <c r="C215" s="11" t="str">
        <f t="shared" si="9"/>
        <v>2B28</v>
      </c>
      <c r="D215" s="9" t="s">
        <v>316</v>
      </c>
    </row>
    <row r="216" spans="1:4" x14ac:dyDescent="0.25">
      <c r="A216" s="11" t="s">
        <v>18</v>
      </c>
      <c r="B216" s="11">
        <v>29</v>
      </c>
      <c r="C216" s="11" t="str">
        <f t="shared" si="9"/>
        <v>2B29</v>
      </c>
      <c r="D216" s="9" t="s">
        <v>317</v>
      </c>
    </row>
    <row r="217" spans="1:4" x14ac:dyDescent="0.25">
      <c r="A217" s="11" t="s">
        <v>18</v>
      </c>
      <c r="B217" s="11">
        <v>30</v>
      </c>
      <c r="C217" s="11" t="str">
        <f t="shared" si="9"/>
        <v>2B30</v>
      </c>
      <c r="D217" s="9" t="s">
        <v>318</v>
      </c>
    </row>
    <row r="218" spans="1:4" x14ac:dyDescent="0.25">
      <c r="A218" s="11" t="s">
        <v>18</v>
      </c>
      <c r="B218" s="11">
        <v>31</v>
      </c>
      <c r="C218" s="11" t="str">
        <f t="shared" si="9"/>
        <v>2B31</v>
      </c>
      <c r="D218" s="9" t="s">
        <v>319</v>
      </c>
    </row>
    <row r="219" spans="1:4" x14ac:dyDescent="0.25">
      <c r="A219" s="11" t="s">
        <v>18</v>
      </c>
      <c r="B219" s="11">
        <v>32</v>
      </c>
      <c r="C219" s="11" t="str">
        <f t="shared" si="9"/>
        <v>2B32</v>
      </c>
      <c r="D219" s="9" t="s">
        <v>320</v>
      </c>
    </row>
    <row r="220" spans="1:4" x14ac:dyDescent="0.25">
      <c r="A220" s="11" t="s">
        <v>18</v>
      </c>
      <c r="B220" s="11">
        <v>33</v>
      </c>
      <c r="C220" s="11" t="str">
        <f t="shared" si="9"/>
        <v>2B33</v>
      </c>
      <c r="D220" s="9" t="s">
        <v>321</v>
      </c>
    </row>
    <row r="221" spans="1:4" x14ac:dyDescent="0.25">
      <c r="A221" s="11" t="s">
        <v>18</v>
      </c>
      <c r="B221" s="11">
        <v>34</v>
      </c>
      <c r="C221" s="11" t="str">
        <f t="shared" si="9"/>
        <v>2B34</v>
      </c>
      <c r="D221" s="9" t="s">
        <v>322</v>
      </c>
    </row>
    <row r="222" spans="1:4" x14ac:dyDescent="0.25">
      <c r="A222" s="11" t="s">
        <v>18</v>
      </c>
      <c r="B222" s="11">
        <v>35</v>
      </c>
      <c r="C222" s="11" t="str">
        <f t="shared" si="9"/>
        <v>2B35</v>
      </c>
      <c r="D222" s="9" t="s">
        <v>323</v>
      </c>
    </row>
    <row r="223" spans="1:4" x14ac:dyDescent="0.25">
      <c r="A223" s="11" t="s">
        <v>18</v>
      </c>
      <c r="B223" s="11">
        <v>36</v>
      </c>
      <c r="C223" s="11" t="str">
        <f t="shared" si="9"/>
        <v>2B36</v>
      </c>
      <c r="D223" s="9" t="s">
        <v>324</v>
      </c>
    </row>
    <row r="224" spans="1:4" x14ac:dyDescent="0.25">
      <c r="A224" s="11" t="s">
        <v>18</v>
      </c>
      <c r="B224" s="11">
        <v>37</v>
      </c>
      <c r="C224" s="11" t="str">
        <f t="shared" si="9"/>
        <v>2B37</v>
      </c>
      <c r="D224" s="9" t="s">
        <v>325</v>
      </c>
    </row>
    <row r="225" spans="1:4" x14ac:dyDescent="0.25">
      <c r="A225" s="11" t="s">
        <v>18</v>
      </c>
      <c r="B225" s="11">
        <v>38</v>
      </c>
      <c r="C225" s="11" t="str">
        <f t="shared" si="9"/>
        <v>2B38</v>
      </c>
      <c r="D225" s="9" t="s">
        <v>326</v>
      </c>
    </row>
    <row r="226" spans="1:4" x14ac:dyDescent="0.25">
      <c r="A226" s="11" t="s">
        <v>18</v>
      </c>
      <c r="B226" s="11">
        <v>39</v>
      </c>
      <c r="C226" s="11" t="str">
        <f t="shared" si="9"/>
        <v>2B39</v>
      </c>
      <c r="D226" s="9" t="s">
        <v>327</v>
      </c>
    </row>
    <row r="227" spans="1:4" x14ac:dyDescent="0.25">
      <c r="A227" s="11" t="s">
        <v>18</v>
      </c>
      <c r="B227" s="11">
        <v>40</v>
      </c>
      <c r="C227" s="11" t="str">
        <f t="shared" si="9"/>
        <v>2B40</v>
      </c>
      <c r="D227" s="9" t="s">
        <v>328</v>
      </c>
    </row>
    <row r="228" spans="1:4" x14ac:dyDescent="0.25">
      <c r="A228" s="11" t="s">
        <v>18</v>
      </c>
      <c r="B228" s="11">
        <v>41</v>
      </c>
      <c r="C228" s="11" t="str">
        <f t="shared" si="9"/>
        <v>2B41</v>
      </c>
      <c r="D228" s="9" t="s">
        <v>329</v>
      </c>
    </row>
    <row r="229" spans="1:4" x14ac:dyDescent="0.25">
      <c r="A229" s="11" t="s">
        <v>18</v>
      </c>
      <c r="B229" s="11">
        <v>42</v>
      </c>
      <c r="C229" s="11" t="str">
        <f t="shared" si="9"/>
        <v>2B42</v>
      </c>
      <c r="D229" s="9" t="s">
        <v>330</v>
      </c>
    </row>
    <row r="230" spans="1:4" x14ac:dyDescent="0.25">
      <c r="A230" s="11" t="s">
        <v>18</v>
      </c>
      <c r="B230" s="11">
        <v>43</v>
      </c>
      <c r="C230" s="11" t="str">
        <f t="shared" si="9"/>
        <v>2B43</v>
      </c>
      <c r="D230" s="9" t="s">
        <v>331</v>
      </c>
    </row>
    <row r="231" spans="1:4" x14ac:dyDescent="0.25">
      <c r="A231" s="11" t="s">
        <v>18</v>
      </c>
      <c r="B231" s="11">
        <v>44</v>
      </c>
      <c r="C231" s="11" t="str">
        <f t="shared" ref="C231" si="10">CONCATENATE(A231,B231)</f>
        <v>2B44</v>
      </c>
      <c r="D231" s="9" t="s">
        <v>332</v>
      </c>
    </row>
    <row r="232" spans="1:4" x14ac:dyDescent="0.25">
      <c r="A232" s="32"/>
      <c r="B232" s="32"/>
      <c r="C232" s="32"/>
      <c r="D232" s="31"/>
    </row>
    <row r="234" spans="1:4" x14ac:dyDescent="0.25">
      <c r="A234" s="153" t="s">
        <v>333</v>
      </c>
      <c r="B234" s="153"/>
      <c r="C234" s="153"/>
      <c r="D234" s="153"/>
    </row>
    <row r="235" spans="1:4" x14ac:dyDescent="0.25">
      <c r="A235" s="11" t="s">
        <v>19</v>
      </c>
      <c r="B235" s="11">
        <v>1</v>
      </c>
      <c r="C235" s="11" t="str">
        <f>CONCATENATE(A235,B235)</f>
        <v>2C1</v>
      </c>
      <c r="D235" s="9" t="s">
        <v>334</v>
      </c>
    </row>
    <row r="236" spans="1:4" x14ac:dyDescent="0.25">
      <c r="A236" s="11" t="s">
        <v>19</v>
      </c>
      <c r="B236" s="11">
        <v>2</v>
      </c>
      <c r="C236" s="11" t="str">
        <f t="shared" ref="C236:C277" si="11">CONCATENATE(A236,B236)</f>
        <v>2C2</v>
      </c>
      <c r="D236" s="9" t="s">
        <v>335</v>
      </c>
    </row>
    <row r="237" spans="1:4" x14ac:dyDescent="0.25">
      <c r="A237" s="11" t="s">
        <v>19</v>
      </c>
      <c r="B237" s="11">
        <v>3</v>
      </c>
      <c r="C237" s="11" t="str">
        <f t="shared" si="11"/>
        <v>2C3</v>
      </c>
      <c r="D237" s="9" t="s">
        <v>336</v>
      </c>
    </row>
    <row r="238" spans="1:4" x14ac:dyDescent="0.25">
      <c r="A238" s="11" t="s">
        <v>19</v>
      </c>
      <c r="B238" s="11">
        <v>4</v>
      </c>
      <c r="C238" s="11" t="str">
        <f t="shared" si="11"/>
        <v>2C4</v>
      </c>
      <c r="D238" s="9" t="s">
        <v>337</v>
      </c>
    </row>
    <row r="239" spans="1:4" x14ac:dyDescent="0.25">
      <c r="A239" s="11" t="s">
        <v>19</v>
      </c>
      <c r="B239" s="11">
        <v>5</v>
      </c>
      <c r="C239" s="11" t="str">
        <f t="shared" si="11"/>
        <v>2C5</v>
      </c>
      <c r="D239" s="9" t="s">
        <v>338</v>
      </c>
    </row>
    <row r="240" spans="1:4" x14ac:dyDescent="0.25">
      <c r="A240" s="11" t="s">
        <v>19</v>
      </c>
      <c r="B240" s="11">
        <v>6</v>
      </c>
      <c r="C240" s="11" t="str">
        <f t="shared" si="11"/>
        <v>2C6</v>
      </c>
      <c r="D240" s="9" t="s">
        <v>339</v>
      </c>
    </row>
    <row r="241" spans="1:4" x14ac:dyDescent="0.25">
      <c r="A241" s="11" t="s">
        <v>19</v>
      </c>
      <c r="B241" s="11">
        <v>7</v>
      </c>
      <c r="C241" s="11" t="str">
        <f t="shared" si="11"/>
        <v>2C7</v>
      </c>
      <c r="D241" s="9" t="s">
        <v>340</v>
      </c>
    </row>
    <row r="242" spans="1:4" x14ac:dyDescent="0.25">
      <c r="A242" s="11" t="s">
        <v>19</v>
      </c>
      <c r="B242" s="11">
        <v>8</v>
      </c>
      <c r="C242" s="11" t="str">
        <f t="shared" si="11"/>
        <v>2C8</v>
      </c>
      <c r="D242" s="9" t="s">
        <v>341</v>
      </c>
    </row>
    <row r="243" spans="1:4" x14ac:dyDescent="0.25">
      <c r="A243" s="11" t="s">
        <v>19</v>
      </c>
      <c r="B243" s="11">
        <v>9</v>
      </c>
      <c r="C243" s="11" t="str">
        <f t="shared" si="11"/>
        <v>2C9</v>
      </c>
      <c r="D243" s="9" t="s">
        <v>342</v>
      </c>
    </row>
    <row r="244" spans="1:4" x14ac:dyDescent="0.25">
      <c r="A244" s="11" t="s">
        <v>19</v>
      </c>
      <c r="B244" s="11">
        <v>10</v>
      </c>
      <c r="C244" s="11" t="str">
        <f t="shared" si="11"/>
        <v>2C10</v>
      </c>
      <c r="D244" s="9" t="s">
        <v>343</v>
      </c>
    </row>
    <row r="245" spans="1:4" x14ac:dyDescent="0.25">
      <c r="A245" s="11" t="s">
        <v>19</v>
      </c>
      <c r="B245" s="11">
        <v>11</v>
      </c>
      <c r="C245" s="11" t="str">
        <f t="shared" si="11"/>
        <v>2C11</v>
      </c>
      <c r="D245" s="9" t="s">
        <v>344</v>
      </c>
    </row>
    <row r="246" spans="1:4" x14ac:dyDescent="0.25">
      <c r="A246" s="11" t="s">
        <v>19</v>
      </c>
      <c r="B246" s="11">
        <v>12</v>
      </c>
      <c r="C246" s="11" t="str">
        <f t="shared" si="11"/>
        <v>2C12</v>
      </c>
      <c r="D246" s="9" t="s">
        <v>345</v>
      </c>
    </row>
    <row r="247" spans="1:4" x14ac:dyDescent="0.25">
      <c r="A247" s="11" t="s">
        <v>19</v>
      </c>
      <c r="B247" s="11">
        <v>13</v>
      </c>
      <c r="C247" s="11" t="str">
        <f t="shared" si="11"/>
        <v>2C13</v>
      </c>
      <c r="D247" s="9" t="s">
        <v>346</v>
      </c>
    </row>
    <row r="248" spans="1:4" x14ac:dyDescent="0.25">
      <c r="A248" s="11" t="s">
        <v>19</v>
      </c>
      <c r="B248" s="11">
        <v>14</v>
      </c>
      <c r="C248" s="11" t="str">
        <f t="shared" si="11"/>
        <v>2C14</v>
      </c>
      <c r="D248" s="9" t="s">
        <v>347</v>
      </c>
    </row>
    <row r="249" spans="1:4" x14ac:dyDescent="0.25">
      <c r="A249" s="11" t="s">
        <v>19</v>
      </c>
      <c r="B249" s="11">
        <v>15</v>
      </c>
      <c r="C249" s="11" t="str">
        <f t="shared" si="11"/>
        <v>2C15</v>
      </c>
      <c r="D249" s="9" t="s">
        <v>348</v>
      </c>
    </row>
    <row r="250" spans="1:4" x14ac:dyDescent="0.25">
      <c r="A250" s="11" t="s">
        <v>19</v>
      </c>
      <c r="B250" s="11">
        <v>16</v>
      </c>
      <c r="C250" s="11" t="str">
        <f t="shared" si="11"/>
        <v>2C16</v>
      </c>
      <c r="D250" s="9" t="s">
        <v>349</v>
      </c>
    </row>
    <row r="251" spans="1:4" x14ac:dyDescent="0.25">
      <c r="A251" s="11" t="s">
        <v>19</v>
      </c>
      <c r="B251" s="11">
        <v>17</v>
      </c>
      <c r="C251" s="11" t="str">
        <f t="shared" si="11"/>
        <v>2C17</v>
      </c>
      <c r="D251" s="9" t="s">
        <v>350</v>
      </c>
    </row>
    <row r="252" spans="1:4" x14ac:dyDescent="0.25">
      <c r="A252" s="11" t="s">
        <v>19</v>
      </c>
      <c r="B252" s="11">
        <v>18</v>
      </c>
      <c r="C252" s="11" t="str">
        <f t="shared" si="11"/>
        <v>2C18</v>
      </c>
      <c r="D252" s="9" t="s">
        <v>351</v>
      </c>
    </row>
    <row r="253" spans="1:4" x14ac:dyDescent="0.25">
      <c r="A253" s="11" t="s">
        <v>19</v>
      </c>
      <c r="B253" s="11">
        <v>19</v>
      </c>
      <c r="C253" s="11" t="str">
        <f t="shared" si="11"/>
        <v>2C19</v>
      </c>
      <c r="D253" s="9" t="s">
        <v>352</v>
      </c>
    </row>
    <row r="254" spans="1:4" x14ac:dyDescent="0.25">
      <c r="A254" s="11" t="s">
        <v>19</v>
      </c>
      <c r="B254" s="11">
        <v>20</v>
      </c>
      <c r="C254" s="11" t="str">
        <f t="shared" si="11"/>
        <v>2C20</v>
      </c>
      <c r="D254" s="9" t="s">
        <v>353</v>
      </c>
    </row>
    <row r="255" spans="1:4" x14ac:dyDescent="0.25">
      <c r="A255" s="11" t="s">
        <v>19</v>
      </c>
      <c r="B255" s="11">
        <v>21</v>
      </c>
      <c r="C255" s="11" t="str">
        <f t="shared" si="11"/>
        <v>2C21</v>
      </c>
      <c r="D255" s="9" t="s">
        <v>354</v>
      </c>
    </row>
    <row r="256" spans="1:4" x14ac:dyDescent="0.25">
      <c r="A256" s="11" t="s">
        <v>19</v>
      </c>
      <c r="B256" s="11">
        <v>22</v>
      </c>
      <c r="C256" s="11" t="str">
        <f t="shared" si="11"/>
        <v>2C22</v>
      </c>
      <c r="D256" s="9" t="s">
        <v>355</v>
      </c>
    </row>
    <row r="257" spans="1:4" x14ac:dyDescent="0.25">
      <c r="A257" s="11" t="s">
        <v>19</v>
      </c>
      <c r="B257" s="11">
        <v>23</v>
      </c>
      <c r="C257" s="11" t="str">
        <f t="shared" si="11"/>
        <v>2C23</v>
      </c>
      <c r="D257" s="9" t="s">
        <v>356</v>
      </c>
    </row>
    <row r="258" spans="1:4" x14ac:dyDescent="0.25">
      <c r="A258" s="11" t="s">
        <v>19</v>
      </c>
      <c r="B258" s="11">
        <v>24</v>
      </c>
      <c r="C258" s="11" t="str">
        <f t="shared" si="11"/>
        <v>2C24</v>
      </c>
      <c r="D258" s="9" t="s">
        <v>357</v>
      </c>
    </row>
    <row r="259" spans="1:4" x14ac:dyDescent="0.25">
      <c r="A259" s="11" t="s">
        <v>19</v>
      </c>
      <c r="B259" s="11">
        <v>25</v>
      </c>
      <c r="C259" s="11" t="str">
        <f t="shared" si="11"/>
        <v>2C25</v>
      </c>
      <c r="D259" s="9" t="s">
        <v>358</v>
      </c>
    </row>
    <row r="260" spans="1:4" x14ac:dyDescent="0.25">
      <c r="A260" s="11" t="s">
        <v>19</v>
      </c>
      <c r="B260" s="11">
        <v>26</v>
      </c>
      <c r="C260" s="11" t="str">
        <f t="shared" si="11"/>
        <v>2C26</v>
      </c>
      <c r="D260" s="9" t="s">
        <v>359</v>
      </c>
    </row>
    <row r="261" spans="1:4" x14ac:dyDescent="0.25">
      <c r="A261" s="11" t="s">
        <v>19</v>
      </c>
      <c r="B261" s="11">
        <v>27</v>
      </c>
      <c r="C261" s="11" t="str">
        <f t="shared" si="11"/>
        <v>2C27</v>
      </c>
      <c r="D261" s="9" t="s">
        <v>360</v>
      </c>
    </row>
    <row r="262" spans="1:4" x14ac:dyDescent="0.25">
      <c r="A262" s="11" t="s">
        <v>19</v>
      </c>
      <c r="B262" s="11">
        <v>28</v>
      </c>
      <c r="C262" s="11" t="str">
        <f t="shared" si="11"/>
        <v>2C28</v>
      </c>
      <c r="D262" s="9" t="s">
        <v>361</v>
      </c>
    </row>
    <row r="263" spans="1:4" x14ac:dyDescent="0.25">
      <c r="A263" s="11" t="s">
        <v>19</v>
      </c>
      <c r="B263" s="11">
        <v>29</v>
      </c>
      <c r="C263" s="11" t="str">
        <f t="shared" si="11"/>
        <v>2C29</v>
      </c>
      <c r="D263" s="9" t="s">
        <v>362</v>
      </c>
    </row>
    <row r="264" spans="1:4" x14ac:dyDescent="0.25">
      <c r="A264" s="11" t="s">
        <v>19</v>
      </c>
      <c r="B264" s="11">
        <v>30</v>
      </c>
      <c r="C264" s="11" t="str">
        <f t="shared" si="11"/>
        <v>2C30</v>
      </c>
      <c r="D264" s="9" t="s">
        <v>363</v>
      </c>
    </row>
    <row r="265" spans="1:4" x14ac:dyDescent="0.25">
      <c r="A265" s="11" t="s">
        <v>19</v>
      </c>
      <c r="B265" s="11">
        <v>31</v>
      </c>
      <c r="C265" s="11" t="str">
        <f t="shared" si="11"/>
        <v>2C31</v>
      </c>
      <c r="D265" s="9" t="s">
        <v>364</v>
      </c>
    </row>
    <row r="266" spans="1:4" x14ac:dyDescent="0.25">
      <c r="A266" s="11" t="s">
        <v>19</v>
      </c>
      <c r="B266" s="11">
        <v>32</v>
      </c>
      <c r="C266" s="11" t="str">
        <f t="shared" si="11"/>
        <v>2C32</v>
      </c>
      <c r="D266" s="9" t="s">
        <v>365</v>
      </c>
    </row>
    <row r="267" spans="1:4" x14ac:dyDescent="0.25">
      <c r="A267" s="11" t="s">
        <v>19</v>
      </c>
      <c r="B267" s="11">
        <v>33</v>
      </c>
      <c r="C267" s="11" t="str">
        <f t="shared" si="11"/>
        <v>2C33</v>
      </c>
      <c r="D267" s="9" t="s">
        <v>366</v>
      </c>
    </row>
    <row r="268" spans="1:4" x14ac:dyDescent="0.25">
      <c r="A268" s="11" t="s">
        <v>19</v>
      </c>
      <c r="B268" s="11">
        <v>34</v>
      </c>
      <c r="C268" s="11" t="str">
        <f t="shared" si="11"/>
        <v>2C34</v>
      </c>
      <c r="D268" s="9" t="s">
        <v>367</v>
      </c>
    </row>
    <row r="269" spans="1:4" x14ac:dyDescent="0.25">
      <c r="A269" s="11" t="s">
        <v>19</v>
      </c>
      <c r="B269" s="11">
        <v>35</v>
      </c>
      <c r="C269" s="11" t="str">
        <f t="shared" si="11"/>
        <v>2C35</v>
      </c>
      <c r="D269" s="9" t="s">
        <v>368</v>
      </c>
    </row>
    <row r="270" spans="1:4" x14ac:dyDescent="0.25">
      <c r="A270" s="11" t="s">
        <v>19</v>
      </c>
      <c r="B270" s="11">
        <v>36</v>
      </c>
      <c r="C270" s="11" t="str">
        <f t="shared" si="11"/>
        <v>2C36</v>
      </c>
      <c r="D270" s="9" t="s">
        <v>369</v>
      </c>
    </row>
    <row r="271" spans="1:4" x14ac:dyDescent="0.25">
      <c r="A271" s="11" t="s">
        <v>19</v>
      </c>
      <c r="B271" s="11">
        <v>37</v>
      </c>
      <c r="C271" s="11" t="str">
        <f t="shared" si="11"/>
        <v>2C37</v>
      </c>
      <c r="D271" s="9" t="s">
        <v>370</v>
      </c>
    </row>
    <row r="272" spans="1:4" x14ac:dyDescent="0.25">
      <c r="A272" s="11" t="s">
        <v>19</v>
      </c>
      <c r="B272" s="11">
        <v>38</v>
      </c>
      <c r="C272" s="11" t="str">
        <f t="shared" si="11"/>
        <v>2C38</v>
      </c>
      <c r="D272" s="9" t="s">
        <v>371</v>
      </c>
    </row>
    <row r="273" spans="1:4" x14ac:dyDescent="0.25">
      <c r="A273" s="11" t="s">
        <v>19</v>
      </c>
      <c r="B273" s="11">
        <v>39</v>
      </c>
      <c r="C273" s="11" t="str">
        <f t="shared" si="11"/>
        <v>2C39</v>
      </c>
      <c r="D273" s="9" t="s">
        <v>372</v>
      </c>
    </row>
    <row r="274" spans="1:4" x14ac:dyDescent="0.25">
      <c r="A274" s="11" t="s">
        <v>19</v>
      </c>
      <c r="B274" s="11">
        <v>40</v>
      </c>
      <c r="C274" s="11" t="str">
        <f t="shared" si="11"/>
        <v>2C40</v>
      </c>
      <c r="D274" s="9" t="s">
        <v>373</v>
      </c>
    </row>
    <row r="275" spans="1:4" x14ac:dyDescent="0.25">
      <c r="A275" s="11" t="s">
        <v>19</v>
      </c>
      <c r="B275" s="11">
        <v>41</v>
      </c>
      <c r="C275" s="11" t="str">
        <f t="shared" si="11"/>
        <v>2C41</v>
      </c>
      <c r="D275" s="9" t="s">
        <v>374</v>
      </c>
    </row>
    <row r="276" spans="1:4" x14ac:dyDescent="0.25">
      <c r="A276" s="11" t="s">
        <v>19</v>
      </c>
      <c r="B276" s="11">
        <v>42</v>
      </c>
      <c r="C276" s="11" t="str">
        <f t="shared" si="11"/>
        <v>2C42</v>
      </c>
      <c r="D276" s="9" t="s">
        <v>375</v>
      </c>
    </row>
    <row r="277" spans="1:4" x14ac:dyDescent="0.25">
      <c r="A277" s="11" t="s">
        <v>19</v>
      </c>
      <c r="B277" s="11">
        <v>43</v>
      </c>
      <c r="C277" s="11" t="str">
        <f t="shared" si="11"/>
        <v>2C43</v>
      </c>
      <c r="D277" s="9" t="s">
        <v>376</v>
      </c>
    </row>
    <row r="278" spans="1:4" x14ac:dyDescent="0.25">
      <c r="A278" s="11" t="s">
        <v>19</v>
      </c>
      <c r="B278" s="11">
        <v>44</v>
      </c>
      <c r="C278" s="11" t="str">
        <f t="shared" ref="C278" si="12">CONCATENATE(A278,B278)</f>
        <v>2C44</v>
      </c>
      <c r="D278" s="9" t="s">
        <v>377</v>
      </c>
    </row>
    <row r="279" spans="1:4" x14ac:dyDescent="0.25">
      <c r="A279" s="32"/>
      <c r="B279" s="32"/>
      <c r="C279" s="32"/>
      <c r="D279" s="31"/>
    </row>
    <row r="281" spans="1:4" x14ac:dyDescent="0.25">
      <c r="A281" s="153" t="s">
        <v>378</v>
      </c>
      <c r="B281" s="153"/>
      <c r="C281" s="153"/>
      <c r="D281" s="153"/>
    </row>
    <row r="282" spans="1:4" x14ac:dyDescent="0.25">
      <c r="A282" s="11" t="s">
        <v>20</v>
      </c>
      <c r="B282" s="11">
        <v>1</v>
      </c>
      <c r="C282" s="11" t="str">
        <f>CONCATENATE(A282,B282)</f>
        <v>3A1</v>
      </c>
      <c r="D282" s="9" t="s">
        <v>379</v>
      </c>
    </row>
    <row r="283" spans="1:4" x14ac:dyDescent="0.25">
      <c r="A283" s="11" t="s">
        <v>20</v>
      </c>
      <c r="B283" s="11">
        <v>2</v>
      </c>
      <c r="C283" s="11" t="str">
        <f t="shared" ref="C283:C321" si="13">CONCATENATE(A283,B283)</f>
        <v>3A2</v>
      </c>
      <c r="D283" s="9" t="s">
        <v>380</v>
      </c>
    </row>
    <row r="284" spans="1:4" x14ac:dyDescent="0.25">
      <c r="A284" s="11" t="s">
        <v>20</v>
      </c>
      <c r="B284" s="11">
        <v>3</v>
      </c>
      <c r="C284" s="11" t="str">
        <f t="shared" si="13"/>
        <v>3A3</v>
      </c>
      <c r="D284" s="9" t="s">
        <v>381</v>
      </c>
    </row>
    <row r="285" spans="1:4" x14ac:dyDescent="0.25">
      <c r="A285" s="11" t="s">
        <v>20</v>
      </c>
      <c r="B285" s="11">
        <v>4</v>
      </c>
      <c r="C285" s="11" t="str">
        <f t="shared" si="13"/>
        <v>3A4</v>
      </c>
      <c r="D285" s="9" t="s">
        <v>382</v>
      </c>
    </row>
    <row r="286" spans="1:4" x14ac:dyDescent="0.25">
      <c r="A286" s="11" t="s">
        <v>20</v>
      </c>
      <c r="B286" s="11">
        <v>5</v>
      </c>
      <c r="C286" s="11" t="str">
        <f t="shared" si="13"/>
        <v>3A5</v>
      </c>
      <c r="D286" s="9" t="s">
        <v>383</v>
      </c>
    </row>
    <row r="287" spans="1:4" x14ac:dyDescent="0.25">
      <c r="A287" s="11" t="s">
        <v>20</v>
      </c>
      <c r="B287" s="11">
        <v>6</v>
      </c>
      <c r="C287" s="11" t="str">
        <f t="shared" si="13"/>
        <v>3A6</v>
      </c>
      <c r="D287" s="9" t="s">
        <v>384</v>
      </c>
    </row>
    <row r="288" spans="1:4" x14ac:dyDescent="0.25">
      <c r="A288" s="11" t="s">
        <v>20</v>
      </c>
      <c r="B288" s="11">
        <v>7</v>
      </c>
      <c r="C288" s="11" t="str">
        <f t="shared" si="13"/>
        <v>3A7</v>
      </c>
      <c r="D288" s="9" t="s">
        <v>385</v>
      </c>
    </row>
    <row r="289" spans="1:4" x14ac:dyDescent="0.25">
      <c r="A289" s="11" t="s">
        <v>20</v>
      </c>
      <c r="B289" s="11">
        <v>8</v>
      </c>
      <c r="C289" s="11" t="str">
        <f t="shared" si="13"/>
        <v>3A8</v>
      </c>
      <c r="D289" s="9" t="s">
        <v>386</v>
      </c>
    </row>
    <row r="290" spans="1:4" x14ac:dyDescent="0.25">
      <c r="A290" s="11" t="s">
        <v>20</v>
      </c>
      <c r="B290" s="11">
        <v>9</v>
      </c>
      <c r="C290" s="11" t="str">
        <f t="shared" si="13"/>
        <v>3A9</v>
      </c>
      <c r="D290" s="9" t="s">
        <v>387</v>
      </c>
    </row>
    <row r="291" spans="1:4" x14ac:dyDescent="0.25">
      <c r="A291" s="11" t="s">
        <v>20</v>
      </c>
      <c r="B291" s="11">
        <v>10</v>
      </c>
      <c r="C291" s="11" t="str">
        <f t="shared" si="13"/>
        <v>3A10</v>
      </c>
      <c r="D291" s="9" t="s">
        <v>388</v>
      </c>
    </row>
    <row r="292" spans="1:4" x14ac:dyDescent="0.25">
      <c r="A292" s="11" t="s">
        <v>20</v>
      </c>
      <c r="B292" s="11">
        <v>11</v>
      </c>
      <c r="C292" s="11" t="str">
        <f t="shared" si="13"/>
        <v>3A11</v>
      </c>
      <c r="D292" s="9" t="s">
        <v>389</v>
      </c>
    </row>
    <row r="293" spans="1:4" x14ac:dyDescent="0.25">
      <c r="A293" s="11" t="s">
        <v>20</v>
      </c>
      <c r="B293" s="11">
        <v>12</v>
      </c>
      <c r="C293" s="11" t="str">
        <f t="shared" si="13"/>
        <v>3A12</v>
      </c>
      <c r="D293" s="9" t="s">
        <v>390</v>
      </c>
    </row>
    <row r="294" spans="1:4" x14ac:dyDescent="0.25">
      <c r="A294" s="11" t="s">
        <v>20</v>
      </c>
      <c r="B294" s="11">
        <v>13</v>
      </c>
      <c r="C294" s="11" t="str">
        <f t="shared" si="13"/>
        <v>3A13</v>
      </c>
      <c r="D294" s="9" t="s">
        <v>391</v>
      </c>
    </row>
    <row r="295" spans="1:4" x14ac:dyDescent="0.25">
      <c r="A295" s="11" t="s">
        <v>20</v>
      </c>
      <c r="B295" s="11">
        <v>14</v>
      </c>
      <c r="C295" s="11" t="str">
        <f t="shared" si="13"/>
        <v>3A14</v>
      </c>
      <c r="D295" s="9" t="s">
        <v>392</v>
      </c>
    </row>
    <row r="296" spans="1:4" x14ac:dyDescent="0.25">
      <c r="A296" s="11" t="s">
        <v>20</v>
      </c>
      <c r="B296" s="11">
        <v>15</v>
      </c>
      <c r="C296" s="11" t="str">
        <f t="shared" si="13"/>
        <v>3A15</v>
      </c>
      <c r="D296" s="9" t="s">
        <v>393</v>
      </c>
    </row>
    <row r="297" spans="1:4" x14ac:dyDescent="0.25">
      <c r="A297" s="11" t="s">
        <v>20</v>
      </c>
      <c r="B297" s="11">
        <v>16</v>
      </c>
      <c r="C297" s="11" t="str">
        <f t="shared" si="13"/>
        <v>3A16</v>
      </c>
      <c r="D297" s="9" t="s">
        <v>394</v>
      </c>
    </row>
    <row r="298" spans="1:4" x14ac:dyDescent="0.25">
      <c r="A298" s="11" t="s">
        <v>20</v>
      </c>
      <c r="B298" s="11">
        <v>17</v>
      </c>
      <c r="C298" s="11" t="str">
        <f t="shared" si="13"/>
        <v>3A17</v>
      </c>
      <c r="D298" s="9" t="s">
        <v>395</v>
      </c>
    </row>
    <row r="299" spans="1:4" x14ac:dyDescent="0.25">
      <c r="A299" s="11" t="s">
        <v>20</v>
      </c>
      <c r="B299" s="11">
        <v>18</v>
      </c>
      <c r="C299" s="11" t="str">
        <f t="shared" si="13"/>
        <v>3A18</v>
      </c>
      <c r="D299" s="9" t="s">
        <v>396</v>
      </c>
    </row>
    <row r="300" spans="1:4" x14ac:dyDescent="0.25">
      <c r="A300" s="11" t="s">
        <v>20</v>
      </c>
      <c r="B300" s="11">
        <v>19</v>
      </c>
      <c r="C300" s="11" t="str">
        <f t="shared" si="13"/>
        <v>3A19</v>
      </c>
      <c r="D300" s="9" t="s">
        <v>397</v>
      </c>
    </row>
    <row r="301" spans="1:4" x14ac:dyDescent="0.25">
      <c r="A301" s="11" t="s">
        <v>20</v>
      </c>
      <c r="B301" s="11">
        <v>20</v>
      </c>
      <c r="C301" s="11" t="str">
        <f t="shared" si="13"/>
        <v>3A20</v>
      </c>
      <c r="D301" s="9" t="s">
        <v>398</v>
      </c>
    </row>
    <row r="302" spans="1:4" x14ac:dyDescent="0.25">
      <c r="A302" s="11" t="s">
        <v>20</v>
      </c>
      <c r="B302" s="11">
        <v>21</v>
      </c>
      <c r="C302" s="11" t="str">
        <f t="shared" si="13"/>
        <v>3A21</v>
      </c>
      <c r="D302" s="9" t="s">
        <v>399</v>
      </c>
    </row>
    <row r="303" spans="1:4" x14ac:dyDescent="0.25">
      <c r="A303" s="11" t="s">
        <v>20</v>
      </c>
      <c r="B303" s="11">
        <v>22</v>
      </c>
      <c r="C303" s="11" t="str">
        <f t="shared" si="13"/>
        <v>3A22</v>
      </c>
      <c r="D303" s="9" t="s">
        <v>400</v>
      </c>
    </row>
    <row r="304" spans="1:4" x14ac:dyDescent="0.25">
      <c r="A304" s="11" t="s">
        <v>20</v>
      </c>
      <c r="B304" s="11">
        <v>23</v>
      </c>
      <c r="C304" s="11" t="str">
        <f t="shared" si="13"/>
        <v>3A23</v>
      </c>
      <c r="D304" s="9" t="s">
        <v>401</v>
      </c>
    </row>
    <row r="305" spans="1:4" x14ac:dyDescent="0.25">
      <c r="A305" s="11" t="s">
        <v>20</v>
      </c>
      <c r="B305" s="11">
        <v>24</v>
      </c>
      <c r="C305" s="11" t="str">
        <f t="shared" si="13"/>
        <v>3A24</v>
      </c>
      <c r="D305" s="9" t="s">
        <v>402</v>
      </c>
    </row>
    <row r="306" spans="1:4" x14ac:dyDescent="0.25">
      <c r="A306" s="11" t="s">
        <v>20</v>
      </c>
      <c r="B306" s="11">
        <v>25</v>
      </c>
      <c r="C306" s="11" t="str">
        <f t="shared" si="13"/>
        <v>3A25</v>
      </c>
      <c r="D306" s="9" t="s">
        <v>403</v>
      </c>
    </row>
    <row r="307" spans="1:4" x14ac:dyDescent="0.25">
      <c r="A307" s="11" t="s">
        <v>20</v>
      </c>
      <c r="B307" s="11">
        <v>26</v>
      </c>
      <c r="C307" s="11" t="str">
        <f t="shared" si="13"/>
        <v>3A26</v>
      </c>
      <c r="D307" s="9" t="s">
        <v>404</v>
      </c>
    </row>
    <row r="308" spans="1:4" x14ac:dyDescent="0.25">
      <c r="A308" s="11" t="s">
        <v>20</v>
      </c>
      <c r="B308" s="11">
        <v>27</v>
      </c>
      <c r="C308" s="11" t="str">
        <f t="shared" si="13"/>
        <v>3A27</v>
      </c>
      <c r="D308" s="9" t="s">
        <v>405</v>
      </c>
    </row>
    <row r="309" spans="1:4" x14ac:dyDescent="0.25">
      <c r="A309" s="11" t="s">
        <v>20</v>
      </c>
      <c r="B309" s="11">
        <v>28</v>
      </c>
      <c r="C309" s="11" t="str">
        <f t="shared" si="13"/>
        <v>3A28</v>
      </c>
      <c r="D309" s="9" t="s">
        <v>406</v>
      </c>
    </row>
    <row r="310" spans="1:4" x14ac:dyDescent="0.25">
      <c r="A310" s="11" t="s">
        <v>20</v>
      </c>
      <c r="B310" s="11">
        <v>29</v>
      </c>
      <c r="C310" s="11" t="str">
        <f t="shared" si="13"/>
        <v>3A29</v>
      </c>
      <c r="D310" s="9" t="s">
        <v>407</v>
      </c>
    </row>
    <row r="311" spans="1:4" x14ac:dyDescent="0.25">
      <c r="A311" s="11" t="s">
        <v>20</v>
      </c>
      <c r="B311" s="11">
        <v>30</v>
      </c>
      <c r="C311" s="11" t="str">
        <f t="shared" si="13"/>
        <v>3A30</v>
      </c>
      <c r="D311" s="9" t="s">
        <v>408</v>
      </c>
    </row>
    <row r="312" spans="1:4" x14ac:dyDescent="0.25">
      <c r="A312" s="11" t="s">
        <v>20</v>
      </c>
      <c r="B312" s="11">
        <v>31</v>
      </c>
      <c r="C312" s="11" t="str">
        <f t="shared" si="13"/>
        <v>3A31</v>
      </c>
      <c r="D312" s="9" t="s">
        <v>409</v>
      </c>
    </row>
    <row r="313" spans="1:4" x14ac:dyDescent="0.25">
      <c r="A313" s="11" t="s">
        <v>20</v>
      </c>
      <c r="B313" s="11">
        <v>32</v>
      </c>
      <c r="C313" s="11" t="str">
        <f t="shared" si="13"/>
        <v>3A32</v>
      </c>
      <c r="D313" s="9" t="s">
        <v>410</v>
      </c>
    </row>
    <row r="314" spans="1:4" x14ac:dyDescent="0.25">
      <c r="A314" s="11" t="s">
        <v>20</v>
      </c>
      <c r="B314" s="11">
        <v>33</v>
      </c>
      <c r="C314" s="11" t="str">
        <f t="shared" si="13"/>
        <v>3A33</v>
      </c>
      <c r="D314" s="9" t="s">
        <v>411</v>
      </c>
    </row>
    <row r="315" spans="1:4" x14ac:dyDescent="0.25">
      <c r="A315" s="11" t="s">
        <v>20</v>
      </c>
      <c r="B315" s="11">
        <v>34</v>
      </c>
      <c r="C315" s="11" t="str">
        <f t="shared" si="13"/>
        <v>3A34</v>
      </c>
      <c r="D315" s="9" t="s">
        <v>412</v>
      </c>
    </row>
    <row r="316" spans="1:4" x14ac:dyDescent="0.25">
      <c r="A316" s="11" t="s">
        <v>20</v>
      </c>
      <c r="B316" s="11">
        <v>35</v>
      </c>
      <c r="C316" s="11" t="str">
        <f t="shared" si="13"/>
        <v>3A35</v>
      </c>
      <c r="D316" s="9" t="s">
        <v>413</v>
      </c>
    </row>
    <row r="317" spans="1:4" x14ac:dyDescent="0.25">
      <c r="A317" s="11" t="s">
        <v>20</v>
      </c>
      <c r="B317" s="11">
        <v>36</v>
      </c>
      <c r="C317" s="11" t="str">
        <f t="shared" si="13"/>
        <v>3A36</v>
      </c>
      <c r="D317" s="9" t="s">
        <v>414</v>
      </c>
    </row>
    <row r="318" spans="1:4" x14ac:dyDescent="0.25">
      <c r="A318" s="11" t="s">
        <v>20</v>
      </c>
      <c r="B318" s="11">
        <v>37</v>
      </c>
      <c r="C318" s="11" t="str">
        <f t="shared" si="13"/>
        <v>3A37</v>
      </c>
      <c r="D318" s="9" t="s">
        <v>415</v>
      </c>
    </row>
    <row r="319" spans="1:4" x14ac:dyDescent="0.25">
      <c r="A319" s="11" t="s">
        <v>20</v>
      </c>
      <c r="B319" s="11">
        <v>38</v>
      </c>
      <c r="C319" s="11" t="str">
        <f t="shared" si="13"/>
        <v>3A38</v>
      </c>
      <c r="D319" s="9" t="s">
        <v>416</v>
      </c>
    </row>
    <row r="320" spans="1:4" x14ac:dyDescent="0.25">
      <c r="A320" s="11" t="s">
        <v>20</v>
      </c>
      <c r="B320" s="11">
        <v>39</v>
      </c>
      <c r="C320" s="11" t="str">
        <f t="shared" si="13"/>
        <v>3A39</v>
      </c>
      <c r="D320" s="9" t="s">
        <v>417</v>
      </c>
    </row>
    <row r="321" spans="1:4" x14ac:dyDescent="0.25">
      <c r="A321" s="11" t="s">
        <v>20</v>
      </c>
      <c r="B321" s="11">
        <v>40</v>
      </c>
      <c r="C321" s="11" t="str">
        <f t="shared" si="13"/>
        <v>3A40</v>
      </c>
      <c r="D321" s="9" t="s">
        <v>418</v>
      </c>
    </row>
    <row r="322" spans="1:4" x14ac:dyDescent="0.25">
      <c r="A322" s="32"/>
      <c r="B322" s="32"/>
      <c r="C322" s="32"/>
      <c r="D322" s="31"/>
    </row>
    <row r="324" spans="1:4" x14ac:dyDescent="0.25">
      <c r="A324" s="153" t="s">
        <v>419</v>
      </c>
      <c r="B324" s="153"/>
      <c r="C324" s="153"/>
      <c r="D324" s="153"/>
    </row>
    <row r="325" spans="1:4" x14ac:dyDescent="0.25">
      <c r="A325" s="11" t="s">
        <v>21</v>
      </c>
      <c r="B325" s="11">
        <v>1</v>
      </c>
      <c r="C325" s="11" t="str">
        <f>CONCATENATE(A325,B325)</f>
        <v>3B1</v>
      </c>
      <c r="D325" s="9" t="s">
        <v>420</v>
      </c>
    </row>
    <row r="326" spans="1:4" x14ac:dyDescent="0.25">
      <c r="A326" s="11" t="s">
        <v>21</v>
      </c>
      <c r="B326" s="11">
        <v>2</v>
      </c>
      <c r="C326" s="11" t="str">
        <f t="shared" ref="C326:C363" si="14">CONCATENATE(A326,B326)</f>
        <v>3B2</v>
      </c>
      <c r="D326" s="9" t="s">
        <v>421</v>
      </c>
    </row>
    <row r="327" spans="1:4" x14ac:dyDescent="0.25">
      <c r="A327" s="11" t="s">
        <v>21</v>
      </c>
      <c r="B327" s="11">
        <v>3</v>
      </c>
      <c r="C327" s="11" t="str">
        <f t="shared" si="14"/>
        <v>3B3</v>
      </c>
      <c r="D327" s="9" t="s">
        <v>422</v>
      </c>
    </row>
    <row r="328" spans="1:4" x14ac:dyDescent="0.25">
      <c r="A328" s="11" t="s">
        <v>21</v>
      </c>
      <c r="B328" s="11">
        <v>4</v>
      </c>
      <c r="C328" s="11" t="str">
        <f t="shared" si="14"/>
        <v>3B4</v>
      </c>
      <c r="D328" s="9" t="s">
        <v>423</v>
      </c>
    </row>
    <row r="329" spans="1:4" x14ac:dyDescent="0.25">
      <c r="A329" s="11" t="s">
        <v>21</v>
      </c>
      <c r="B329" s="11">
        <v>5</v>
      </c>
      <c r="C329" s="11" t="str">
        <f t="shared" si="14"/>
        <v>3B5</v>
      </c>
      <c r="D329" s="9" t="s">
        <v>424</v>
      </c>
    </row>
    <row r="330" spans="1:4" x14ac:dyDescent="0.25">
      <c r="A330" s="11" t="s">
        <v>21</v>
      </c>
      <c r="B330" s="11">
        <v>6</v>
      </c>
      <c r="C330" s="11" t="str">
        <f t="shared" si="14"/>
        <v>3B6</v>
      </c>
      <c r="D330" s="9" t="s">
        <v>425</v>
      </c>
    </row>
    <row r="331" spans="1:4" x14ac:dyDescent="0.25">
      <c r="A331" s="11" t="s">
        <v>21</v>
      </c>
      <c r="B331" s="11">
        <v>7</v>
      </c>
      <c r="C331" s="11" t="str">
        <f t="shared" si="14"/>
        <v>3B7</v>
      </c>
      <c r="D331" s="9" t="s">
        <v>426</v>
      </c>
    </row>
    <row r="332" spans="1:4" x14ac:dyDescent="0.25">
      <c r="A332" s="11" t="s">
        <v>21</v>
      </c>
      <c r="B332" s="11">
        <v>8</v>
      </c>
      <c r="C332" s="11" t="str">
        <f t="shared" si="14"/>
        <v>3B8</v>
      </c>
      <c r="D332" s="9" t="s">
        <v>427</v>
      </c>
    </row>
    <row r="333" spans="1:4" x14ac:dyDescent="0.25">
      <c r="A333" s="11" t="s">
        <v>21</v>
      </c>
      <c r="B333" s="11">
        <v>9</v>
      </c>
      <c r="C333" s="11" t="str">
        <f t="shared" si="14"/>
        <v>3B9</v>
      </c>
      <c r="D333" s="9" t="s">
        <v>428</v>
      </c>
    </row>
    <row r="334" spans="1:4" x14ac:dyDescent="0.25">
      <c r="A334" s="11" t="s">
        <v>21</v>
      </c>
      <c r="B334" s="11">
        <v>10</v>
      </c>
      <c r="C334" s="11" t="str">
        <f t="shared" si="14"/>
        <v>3B10</v>
      </c>
      <c r="D334" s="9" t="s">
        <v>429</v>
      </c>
    </row>
    <row r="335" spans="1:4" x14ac:dyDescent="0.25">
      <c r="A335" s="11" t="s">
        <v>21</v>
      </c>
      <c r="B335" s="11">
        <v>11</v>
      </c>
      <c r="C335" s="11" t="str">
        <f t="shared" si="14"/>
        <v>3B11</v>
      </c>
      <c r="D335" s="9" t="s">
        <v>430</v>
      </c>
    </row>
    <row r="336" spans="1:4" x14ac:dyDescent="0.25">
      <c r="A336" s="11" t="s">
        <v>21</v>
      </c>
      <c r="B336" s="11">
        <v>12</v>
      </c>
      <c r="C336" s="11" t="str">
        <f t="shared" si="14"/>
        <v>3B12</v>
      </c>
      <c r="D336" s="9" t="s">
        <v>431</v>
      </c>
    </row>
    <row r="337" spans="1:4" x14ac:dyDescent="0.25">
      <c r="A337" s="11" t="s">
        <v>21</v>
      </c>
      <c r="B337" s="11">
        <v>13</v>
      </c>
      <c r="C337" s="11" t="str">
        <f t="shared" si="14"/>
        <v>3B13</v>
      </c>
      <c r="D337" s="9" t="s">
        <v>432</v>
      </c>
    </row>
    <row r="338" spans="1:4" x14ac:dyDescent="0.25">
      <c r="A338" s="11" t="s">
        <v>21</v>
      </c>
      <c r="B338" s="11">
        <v>14</v>
      </c>
      <c r="C338" s="11" t="str">
        <f t="shared" si="14"/>
        <v>3B14</v>
      </c>
      <c r="D338" s="9" t="s">
        <v>433</v>
      </c>
    </row>
    <row r="339" spans="1:4" x14ac:dyDescent="0.25">
      <c r="A339" s="11" t="s">
        <v>21</v>
      </c>
      <c r="B339" s="11">
        <v>15</v>
      </c>
      <c r="C339" s="11" t="str">
        <f t="shared" si="14"/>
        <v>3B15</v>
      </c>
      <c r="D339" s="9" t="s">
        <v>434</v>
      </c>
    </row>
    <row r="340" spans="1:4" x14ac:dyDescent="0.25">
      <c r="A340" s="11" t="s">
        <v>21</v>
      </c>
      <c r="B340" s="11">
        <v>16</v>
      </c>
      <c r="C340" s="11" t="str">
        <f t="shared" si="14"/>
        <v>3B16</v>
      </c>
      <c r="D340" s="9" t="s">
        <v>435</v>
      </c>
    </row>
    <row r="341" spans="1:4" x14ac:dyDescent="0.25">
      <c r="A341" s="11" t="s">
        <v>21</v>
      </c>
      <c r="B341" s="11">
        <v>17</v>
      </c>
      <c r="C341" s="11" t="str">
        <f t="shared" si="14"/>
        <v>3B17</v>
      </c>
      <c r="D341" s="9" t="s">
        <v>436</v>
      </c>
    </row>
    <row r="342" spans="1:4" x14ac:dyDescent="0.25">
      <c r="A342" s="11" t="s">
        <v>21</v>
      </c>
      <c r="B342" s="11">
        <v>18</v>
      </c>
      <c r="C342" s="11" t="str">
        <f t="shared" si="14"/>
        <v>3B18</v>
      </c>
      <c r="D342" s="9" t="s">
        <v>437</v>
      </c>
    </row>
    <row r="343" spans="1:4" x14ac:dyDescent="0.25">
      <c r="A343" s="11" t="s">
        <v>21</v>
      </c>
      <c r="B343" s="11">
        <v>19</v>
      </c>
      <c r="C343" s="11" t="str">
        <f t="shared" si="14"/>
        <v>3B19</v>
      </c>
      <c r="D343" s="9" t="s">
        <v>438</v>
      </c>
    </row>
    <row r="344" spans="1:4" x14ac:dyDescent="0.25">
      <c r="A344" s="11" t="s">
        <v>21</v>
      </c>
      <c r="B344" s="11">
        <v>20</v>
      </c>
      <c r="C344" s="11" t="str">
        <f t="shared" si="14"/>
        <v>3B20</v>
      </c>
      <c r="D344" s="9" t="s">
        <v>439</v>
      </c>
    </row>
    <row r="345" spans="1:4" x14ac:dyDescent="0.25">
      <c r="A345" s="11" t="s">
        <v>21</v>
      </c>
      <c r="B345" s="11">
        <v>21</v>
      </c>
      <c r="C345" s="11" t="str">
        <f t="shared" si="14"/>
        <v>3B21</v>
      </c>
      <c r="D345" s="9" t="s">
        <v>440</v>
      </c>
    </row>
    <row r="346" spans="1:4" x14ac:dyDescent="0.25">
      <c r="A346" s="11" t="s">
        <v>21</v>
      </c>
      <c r="B346" s="11">
        <v>22</v>
      </c>
      <c r="C346" s="11" t="str">
        <f t="shared" si="14"/>
        <v>3B22</v>
      </c>
      <c r="D346" s="9" t="s">
        <v>441</v>
      </c>
    </row>
    <row r="347" spans="1:4" x14ac:dyDescent="0.25">
      <c r="A347" s="11" t="s">
        <v>21</v>
      </c>
      <c r="B347" s="11">
        <v>23</v>
      </c>
      <c r="C347" s="11" t="str">
        <f t="shared" si="14"/>
        <v>3B23</v>
      </c>
      <c r="D347" s="9" t="s">
        <v>442</v>
      </c>
    </row>
    <row r="348" spans="1:4" x14ac:dyDescent="0.25">
      <c r="A348" s="11" t="s">
        <v>21</v>
      </c>
      <c r="B348" s="11">
        <v>24</v>
      </c>
      <c r="C348" s="11" t="str">
        <f t="shared" si="14"/>
        <v>3B24</v>
      </c>
      <c r="D348" s="9" t="s">
        <v>443</v>
      </c>
    </row>
    <row r="349" spans="1:4" x14ac:dyDescent="0.25">
      <c r="A349" s="11" t="s">
        <v>21</v>
      </c>
      <c r="B349" s="11">
        <v>25</v>
      </c>
      <c r="C349" s="11" t="str">
        <f t="shared" si="14"/>
        <v>3B25</v>
      </c>
      <c r="D349" s="9" t="s">
        <v>444</v>
      </c>
    </row>
    <row r="350" spans="1:4" x14ac:dyDescent="0.25">
      <c r="A350" s="11" t="s">
        <v>21</v>
      </c>
      <c r="B350" s="11">
        <v>26</v>
      </c>
      <c r="C350" s="11" t="str">
        <f t="shared" si="14"/>
        <v>3B26</v>
      </c>
      <c r="D350" s="9" t="s">
        <v>445</v>
      </c>
    </row>
    <row r="351" spans="1:4" x14ac:dyDescent="0.25">
      <c r="A351" s="11" t="s">
        <v>21</v>
      </c>
      <c r="B351" s="11">
        <v>27</v>
      </c>
      <c r="C351" s="11" t="str">
        <f t="shared" si="14"/>
        <v>3B27</v>
      </c>
      <c r="D351" s="9" t="s">
        <v>446</v>
      </c>
    </row>
    <row r="352" spans="1:4" x14ac:dyDescent="0.25">
      <c r="A352" s="11" t="s">
        <v>21</v>
      </c>
      <c r="B352" s="11">
        <v>28</v>
      </c>
      <c r="C352" s="11" t="str">
        <f t="shared" si="14"/>
        <v>3B28</v>
      </c>
      <c r="D352" s="9" t="s">
        <v>447</v>
      </c>
    </row>
    <row r="353" spans="1:4" x14ac:dyDescent="0.25">
      <c r="A353" s="11" t="s">
        <v>21</v>
      </c>
      <c r="B353" s="11">
        <v>29</v>
      </c>
      <c r="C353" s="11" t="str">
        <f t="shared" si="14"/>
        <v>3B29</v>
      </c>
      <c r="D353" s="9" t="s">
        <v>448</v>
      </c>
    </row>
    <row r="354" spans="1:4" x14ac:dyDescent="0.25">
      <c r="A354" s="11" t="s">
        <v>21</v>
      </c>
      <c r="B354" s="11">
        <v>30</v>
      </c>
      <c r="C354" s="11" t="str">
        <f t="shared" si="14"/>
        <v>3B30</v>
      </c>
      <c r="D354" s="9" t="s">
        <v>449</v>
      </c>
    </row>
    <row r="355" spans="1:4" x14ac:dyDescent="0.25">
      <c r="A355" s="11" t="s">
        <v>21</v>
      </c>
      <c r="B355" s="11">
        <v>31</v>
      </c>
      <c r="C355" s="11" t="str">
        <f t="shared" si="14"/>
        <v>3B31</v>
      </c>
      <c r="D355" s="9" t="s">
        <v>450</v>
      </c>
    </row>
    <row r="356" spans="1:4" x14ac:dyDescent="0.25">
      <c r="A356" s="11" t="s">
        <v>21</v>
      </c>
      <c r="B356" s="11">
        <v>32</v>
      </c>
      <c r="C356" s="11" t="str">
        <f t="shared" si="14"/>
        <v>3B32</v>
      </c>
      <c r="D356" s="9" t="s">
        <v>451</v>
      </c>
    </row>
    <row r="357" spans="1:4" x14ac:dyDescent="0.25">
      <c r="A357" s="11" t="s">
        <v>21</v>
      </c>
      <c r="B357" s="11">
        <v>33</v>
      </c>
      <c r="C357" s="11" t="str">
        <f t="shared" si="14"/>
        <v>3B33</v>
      </c>
      <c r="D357" s="9" t="s">
        <v>452</v>
      </c>
    </row>
    <row r="358" spans="1:4" x14ac:dyDescent="0.25">
      <c r="A358" s="11" t="s">
        <v>21</v>
      </c>
      <c r="B358" s="11">
        <v>34</v>
      </c>
      <c r="C358" s="11" t="str">
        <f t="shared" si="14"/>
        <v>3B34</v>
      </c>
      <c r="D358" s="9" t="s">
        <v>453</v>
      </c>
    </row>
    <row r="359" spans="1:4" x14ac:dyDescent="0.25">
      <c r="A359" s="11" t="s">
        <v>21</v>
      </c>
      <c r="B359" s="11">
        <v>35</v>
      </c>
      <c r="C359" s="11" t="str">
        <f t="shared" si="14"/>
        <v>3B35</v>
      </c>
      <c r="D359" s="9" t="s">
        <v>454</v>
      </c>
    </row>
    <row r="360" spans="1:4" x14ac:dyDescent="0.25">
      <c r="A360" s="11" t="s">
        <v>21</v>
      </c>
      <c r="B360" s="11">
        <v>36</v>
      </c>
      <c r="C360" s="11" t="str">
        <f t="shared" si="14"/>
        <v>3B36</v>
      </c>
      <c r="D360" s="9" t="s">
        <v>455</v>
      </c>
    </row>
    <row r="361" spans="1:4" x14ac:dyDescent="0.25">
      <c r="A361" s="11" t="s">
        <v>21</v>
      </c>
      <c r="B361" s="11">
        <v>37</v>
      </c>
      <c r="C361" s="11" t="str">
        <f t="shared" si="14"/>
        <v>3B37</v>
      </c>
      <c r="D361" s="9" t="s">
        <v>456</v>
      </c>
    </row>
    <row r="362" spans="1:4" x14ac:dyDescent="0.25">
      <c r="A362" s="11" t="s">
        <v>21</v>
      </c>
      <c r="B362" s="11">
        <v>38</v>
      </c>
      <c r="C362" s="11" t="str">
        <f t="shared" si="14"/>
        <v>3B38</v>
      </c>
      <c r="D362" s="9" t="s">
        <v>457</v>
      </c>
    </row>
    <row r="363" spans="1:4" x14ac:dyDescent="0.25">
      <c r="A363" s="11" t="s">
        <v>21</v>
      </c>
      <c r="B363" s="11">
        <v>39</v>
      </c>
      <c r="C363" s="11" t="str">
        <f t="shared" si="14"/>
        <v>3B39</v>
      </c>
      <c r="D363" s="9" t="s">
        <v>458</v>
      </c>
    </row>
    <row r="364" spans="1:4" x14ac:dyDescent="0.25">
      <c r="A364" s="11" t="s">
        <v>21</v>
      </c>
      <c r="B364" s="11">
        <v>40</v>
      </c>
      <c r="C364" s="11" t="str">
        <f t="shared" ref="C364" si="15">CONCATENATE(A364,B364)</f>
        <v>3B40</v>
      </c>
      <c r="D364" s="9" t="s">
        <v>459</v>
      </c>
    </row>
    <row r="365" spans="1:4" x14ac:dyDescent="0.25">
      <c r="A365" s="32"/>
      <c r="B365" s="32"/>
      <c r="C365" s="32"/>
      <c r="D365" s="31"/>
    </row>
    <row r="367" spans="1:4" x14ac:dyDescent="0.25">
      <c r="A367" s="153" t="s">
        <v>460</v>
      </c>
      <c r="B367" s="153"/>
      <c r="C367" s="153"/>
      <c r="D367" s="153"/>
    </row>
    <row r="368" spans="1:4" x14ac:dyDescent="0.25">
      <c r="A368" s="11" t="s">
        <v>22</v>
      </c>
      <c r="B368" s="11">
        <v>1</v>
      </c>
      <c r="C368" s="11" t="str">
        <f>CONCATENATE(A368,B368)</f>
        <v>3C1</v>
      </c>
      <c r="D368" s="9" t="s">
        <v>461</v>
      </c>
    </row>
    <row r="369" spans="1:4" x14ac:dyDescent="0.25">
      <c r="A369" s="11" t="s">
        <v>22</v>
      </c>
      <c r="B369" s="11">
        <v>2</v>
      </c>
      <c r="C369" s="11" t="str">
        <f t="shared" ref="C369:C404" si="16">CONCATENATE(A369,B369)</f>
        <v>3C2</v>
      </c>
      <c r="D369" s="9" t="s">
        <v>462</v>
      </c>
    </row>
    <row r="370" spans="1:4" x14ac:dyDescent="0.25">
      <c r="A370" s="11" t="s">
        <v>22</v>
      </c>
      <c r="B370" s="11">
        <v>3</v>
      </c>
      <c r="C370" s="11" t="str">
        <f t="shared" si="16"/>
        <v>3C3</v>
      </c>
      <c r="D370" s="9" t="s">
        <v>463</v>
      </c>
    </row>
    <row r="371" spans="1:4" x14ac:dyDescent="0.25">
      <c r="A371" s="11" t="s">
        <v>22</v>
      </c>
      <c r="B371" s="11">
        <v>4</v>
      </c>
      <c r="C371" s="11" t="str">
        <f t="shared" si="16"/>
        <v>3C4</v>
      </c>
      <c r="D371" s="9" t="s">
        <v>464</v>
      </c>
    </row>
    <row r="372" spans="1:4" x14ac:dyDescent="0.25">
      <c r="A372" s="11" t="s">
        <v>22</v>
      </c>
      <c r="B372" s="11">
        <v>5</v>
      </c>
      <c r="C372" s="11" t="str">
        <f t="shared" si="16"/>
        <v>3C5</v>
      </c>
      <c r="D372" s="9" t="s">
        <v>465</v>
      </c>
    </row>
    <row r="373" spans="1:4" x14ac:dyDescent="0.25">
      <c r="A373" s="11" t="s">
        <v>22</v>
      </c>
      <c r="B373" s="11">
        <v>6</v>
      </c>
      <c r="C373" s="11" t="str">
        <f t="shared" si="16"/>
        <v>3C6</v>
      </c>
      <c r="D373" s="9" t="s">
        <v>466</v>
      </c>
    </row>
    <row r="374" spans="1:4" x14ac:dyDescent="0.25">
      <c r="A374" s="11" t="s">
        <v>22</v>
      </c>
      <c r="B374" s="11">
        <v>7</v>
      </c>
      <c r="C374" s="11" t="str">
        <f t="shared" si="16"/>
        <v>3C7</v>
      </c>
      <c r="D374" s="9" t="s">
        <v>467</v>
      </c>
    </row>
    <row r="375" spans="1:4" x14ac:dyDescent="0.25">
      <c r="A375" s="11" t="s">
        <v>22</v>
      </c>
      <c r="B375" s="11">
        <v>8</v>
      </c>
      <c r="C375" s="11" t="str">
        <f t="shared" si="16"/>
        <v>3C8</v>
      </c>
      <c r="D375" s="9" t="s">
        <v>468</v>
      </c>
    </row>
    <row r="376" spans="1:4" x14ac:dyDescent="0.25">
      <c r="A376" s="11" t="s">
        <v>22</v>
      </c>
      <c r="B376" s="11">
        <v>9</v>
      </c>
      <c r="C376" s="11" t="str">
        <f t="shared" si="16"/>
        <v>3C9</v>
      </c>
      <c r="D376" s="9" t="s">
        <v>469</v>
      </c>
    </row>
    <row r="377" spans="1:4" x14ac:dyDescent="0.25">
      <c r="A377" s="11" t="s">
        <v>22</v>
      </c>
      <c r="B377" s="11">
        <v>10</v>
      </c>
      <c r="C377" s="11" t="str">
        <f t="shared" si="16"/>
        <v>3C10</v>
      </c>
      <c r="D377" s="9" t="s">
        <v>470</v>
      </c>
    </row>
    <row r="378" spans="1:4" x14ac:dyDescent="0.25">
      <c r="A378" s="11" t="s">
        <v>22</v>
      </c>
      <c r="B378" s="11">
        <v>11</v>
      </c>
      <c r="C378" s="11" t="str">
        <f t="shared" si="16"/>
        <v>3C11</v>
      </c>
      <c r="D378" s="9" t="s">
        <v>471</v>
      </c>
    </row>
    <row r="379" spans="1:4" x14ac:dyDescent="0.25">
      <c r="A379" s="11" t="s">
        <v>22</v>
      </c>
      <c r="B379" s="11">
        <v>12</v>
      </c>
      <c r="C379" s="11" t="str">
        <f t="shared" si="16"/>
        <v>3C12</v>
      </c>
      <c r="D379" s="9" t="s">
        <v>472</v>
      </c>
    </row>
    <row r="380" spans="1:4" x14ac:dyDescent="0.25">
      <c r="A380" s="11" t="s">
        <v>22</v>
      </c>
      <c r="B380" s="11">
        <v>13</v>
      </c>
      <c r="C380" s="11" t="str">
        <f t="shared" si="16"/>
        <v>3C13</v>
      </c>
      <c r="D380" s="9" t="s">
        <v>473</v>
      </c>
    </row>
    <row r="381" spans="1:4" x14ac:dyDescent="0.25">
      <c r="A381" s="11" t="s">
        <v>22</v>
      </c>
      <c r="B381" s="11">
        <v>14</v>
      </c>
      <c r="C381" s="11" t="str">
        <f t="shared" si="16"/>
        <v>3C14</v>
      </c>
      <c r="D381" s="9" t="s">
        <v>474</v>
      </c>
    </row>
    <row r="382" spans="1:4" x14ac:dyDescent="0.25">
      <c r="A382" s="11" t="s">
        <v>22</v>
      </c>
      <c r="B382" s="11">
        <v>15</v>
      </c>
      <c r="C382" s="11" t="str">
        <f t="shared" si="16"/>
        <v>3C15</v>
      </c>
      <c r="D382" s="9" t="s">
        <v>475</v>
      </c>
    </row>
    <row r="383" spans="1:4" x14ac:dyDescent="0.25">
      <c r="A383" s="11" t="s">
        <v>22</v>
      </c>
      <c r="B383" s="11">
        <v>16</v>
      </c>
      <c r="C383" s="11" t="str">
        <f t="shared" si="16"/>
        <v>3C16</v>
      </c>
      <c r="D383" s="9" t="s">
        <v>476</v>
      </c>
    </row>
    <row r="384" spans="1:4" x14ac:dyDescent="0.25">
      <c r="A384" s="11" t="s">
        <v>22</v>
      </c>
      <c r="B384" s="11">
        <v>17</v>
      </c>
      <c r="C384" s="11" t="str">
        <f t="shared" si="16"/>
        <v>3C17</v>
      </c>
      <c r="D384" s="9" t="s">
        <v>477</v>
      </c>
    </row>
    <row r="385" spans="1:4" x14ac:dyDescent="0.25">
      <c r="A385" s="11" t="s">
        <v>22</v>
      </c>
      <c r="B385" s="11">
        <v>18</v>
      </c>
      <c r="C385" s="11" t="str">
        <f t="shared" si="16"/>
        <v>3C18</v>
      </c>
      <c r="D385" s="9" t="s">
        <v>478</v>
      </c>
    </row>
    <row r="386" spans="1:4" x14ac:dyDescent="0.25">
      <c r="A386" s="11" t="s">
        <v>22</v>
      </c>
      <c r="B386" s="11">
        <v>19</v>
      </c>
      <c r="C386" s="11" t="str">
        <f t="shared" si="16"/>
        <v>3C19</v>
      </c>
      <c r="D386" s="9" t="s">
        <v>479</v>
      </c>
    </row>
    <row r="387" spans="1:4" x14ac:dyDescent="0.25">
      <c r="A387" s="11" t="s">
        <v>22</v>
      </c>
      <c r="B387" s="11">
        <v>20</v>
      </c>
      <c r="C387" s="11" t="str">
        <f t="shared" si="16"/>
        <v>3C20</v>
      </c>
      <c r="D387" s="9" t="s">
        <v>480</v>
      </c>
    </row>
    <row r="388" spans="1:4" x14ac:dyDescent="0.25">
      <c r="A388" s="11" t="s">
        <v>22</v>
      </c>
      <c r="B388" s="11">
        <v>21</v>
      </c>
      <c r="C388" s="11" t="str">
        <f t="shared" si="16"/>
        <v>3C21</v>
      </c>
      <c r="D388" s="9" t="s">
        <v>481</v>
      </c>
    </row>
    <row r="389" spans="1:4" x14ac:dyDescent="0.25">
      <c r="A389" s="11" t="s">
        <v>22</v>
      </c>
      <c r="B389" s="11">
        <v>22</v>
      </c>
      <c r="C389" s="11" t="str">
        <f t="shared" si="16"/>
        <v>3C22</v>
      </c>
      <c r="D389" s="9" t="s">
        <v>482</v>
      </c>
    </row>
    <row r="390" spans="1:4" x14ac:dyDescent="0.25">
      <c r="A390" s="11" t="s">
        <v>22</v>
      </c>
      <c r="B390" s="11">
        <v>23</v>
      </c>
      <c r="C390" s="11" t="str">
        <f t="shared" si="16"/>
        <v>3C23</v>
      </c>
      <c r="D390" s="9" t="s">
        <v>483</v>
      </c>
    </row>
    <row r="391" spans="1:4" x14ac:dyDescent="0.25">
      <c r="A391" s="11" t="s">
        <v>22</v>
      </c>
      <c r="B391" s="11">
        <v>24</v>
      </c>
      <c r="C391" s="11" t="str">
        <f t="shared" si="16"/>
        <v>3C24</v>
      </c>
      <c r="D391" s="9" t="s">
        <v>484</v>
      </c>
    </row>
    <row r="392" spans="1:4" x14ac:dyDescent="0.25">
      <c r="A392" s="11" t="s">
        <v>22</v>
      </c>
      <c r="B392" s="11">
        <v>25</v>
      </c>
      <c r="C392" s="11" t="str">
        <f t="shared" si="16"/>
        <v>3C25</v>
      </c>
      <c r="D392" s="9" t="s">
        <v>485</v>
      </c>
    </row>
    <row r="393" spans="1:4" x14ac:dyDescent="0.25">
      <c r="A393" s="11" t="s">
        <v>22</v>
      </c>
      <c r="B393" s="11">
        <v>26</v>
      </c>
      <c r="C393" s="11" t="str">
        <f t="shared" si="16"/>
        <v>3C26</v>
      </c>
      <c r="D393" s="9" t="s">
        <v>486</v>
      </c>
    </row>
    <row r="394" spans="1:4" x14ac:dyDescent="0.25">
      <c r="A394" s="11" t="s">
        <v>22</v>
      </c>
      <c r="B394" s="11">
        <v>27</v>
      </c>
      <c r="C394" s="11" t="str">
        <f t="shared" si="16"/>
        <v>3C27</v>
      </c>
      <c r="D394" s="9" t="s">
        <v>487</v>
      </c>
    </row>
    <row r="395" spans="1:4" x14ac:dyDescent="0.25">
      <c r="A395" s="11" t="s">
        <v>22</v>
      </c>
      <c r="B395" s="11">
        <v>28</v>
      </c>
      <c r="C395" s="11" t="str">
        <f t="shared" si="16"/>
        <v>3C28</v>
      </c>
      <c r="D395" s="9" t="s">
        <v>488</v>
      </c>
    </row>
    <row r="396" spans="1:4" x14ac:dyDescent="0.25">
      <c r="A396" s="11" t="s">
        <v>22</v>
      </c>
      <c r="B396" s="11">
        <v>29</v>
      </c>
      <c r="C396" s="11" t="str">
        <f t="shared" si="16"/>
        <v>3C29</v>
      </c>
      <c r="D396" s="9" t="s">
        <v>489</v>
      </c>
    </row>
    <row r="397" spans="1:4" x14ac:dyDescent="0.25">
      <c r="A397" s="11" t="s">
        <v>22</v>
      </c>
      <c r="B397" s="11">
        <v>30</v>
      </c>
      <c r="C397" s="11" t="str">
        <f t="shared" si="16"/>
        <v>3C30</v>
      </c>
      <c r="D397" s="9" t="s">
        <v>490</v>
      </c>
    </row>
    <row r="398" spans="1:4" x14ac:dyDescent="0.25">
      <c r="A398" s="11" t="s">
        <v>22</v>
      </c>
      <c r="B398" s="11">
        <v>31</v>
      </c>
      <c r="C398" s="11" t="str">
        <f t="shared" si="16"/>
        <v>3C31</v>
      </c>
      <c r="D398" s="9" t="s">
        <v>491</v>
      </c>
    </row>
    <row r="399" spans="1:4" x14ac:dyDescent="0.25">
      <c r="A399" s="11" t="s">
        <v>22</v>
      </c>
      <c r="B399" s="11">
        <v>32</v>
      </c>
      <c r="C399" s="11" t="str">
        <f t="shared" si="16"/>
        <v>3C32</v>
      </c>
      <c r="D399" s="9" t="s">
        <v>492</v>
      </c>
    </row>
    <row r="400" spans="1:4" x14ac:dyDescent="0.25">
      <c r="A400" s="11" t="s">
        <v>22</v>
      </c>
      <c r="B400" s="11">
        <v>33</v>
      </c>
      <c r="C400" s="11" t="str">
        <f t="shared" si="16"/>
        <v>3C33</v>
      </c>
      <c r="D400" s="9" t="s">
        <v>493</v>
      </c>
    </row>
    <row r="401" spans="1:4" x14ac:dyDescent="0.25">
      <c r="A401" s="11" t="s">
        <v>22</v>
      </c>
      <c r="B401" s="11">
        <v>34</v>
      </c>
      <c r="C401" s="11" t="str">
        <f t="shared" si="16"/>
        <v>3C34</v>
      </c>
      <c r="D401" s="9" t="s">
        <v>494</v>
      </c>
    </row>
    <row r="402" spans="1:4" x14ac:dyDescent="0.25">
      <c r="A402" s="11" t="s">
        <v>22</v>
      </c>
      <c r="B402" s="11">
        <v>35</v>
      </c>
      <c r="C402" s="11" t="str">
        <f t="shared" si="16"/>
        <v>3C35</v>
      </c>
      <c r="D402" s="9" t="s">
        <v>495</v>
      </c>
    </row>
    <row r="403" spans="1:4" x14ac:dyDescent="0.25">
      <c r="A403" s="11" t="s">
        <v>22</v>
      </c>
      <c r="B403" s="11">
        <v>36</v>
      </c>
      <c r="C403" s="11" t="str">
        <f t="shared" si="16"/>
        <v>3C36</v>
      </c>
      <c r="D403" s="9" t="s">
        <v>496</v>
      </c>
    </row>
    <row r="404" spans="1:4" x14ac:dyDescent="0.25">
      <c r="A404" s="11" t="s">
        <v>22</v>
      </c>
      <c r="B404" s="11">
        <v>37</v>
      </c>
      <c r="C404" s="11" t="str">
        <f t="shared" si="16"/>
        <v>3C37</v>
      </c>
      <c r="D404" s="9" t="s">
        <v>497</v>
      </c>
    </row>
    <row r="405" spans="1:4" x14ac:dyDescent="0.25">
      <c r="A405" s="11" t="s">
        <v>22</v>
      </c>
      <c r="B405" s="11">
        <v>38</v>
      </c>
      <c r="C405" s="11" t="str">
        <f t="shared" ref="C405:C407" si="17">CONCATENATE(A405,B405)</f>
        <v>3C38</v>
      </c>
      <c r="D405" s="9" t="s">
        <v>498</v>
      </c>
    </row>
    <row r="406" spans="1:4" x14ac:dyDescent="0.25">
      <c r="A406" s="11" t="s">
        <v>22</v>
      </c>
      <c r="B406" s="11">
        <v>39</v>
      </c>
      <c r="C406" s="11" t="str">
        <f t="shared" si="17"/>
        <v>3C39</v>
      </c>
      <c r="D406" s="9" t="s">
        <v>499</v>
      </c>
    </row>
    <row r="407" spans="1:4" x14ac:dyDescent="0.25">
      <c r="A407" s="11" t="s">
        <v>22</v>
      </c>
      <c r="B407" s="11">
        <v>40</v>
      </c>
      <c r="C407" s="11" t="str">
        <f t="shared" si="17"/>
        <v>3C40</v>
      </c>
      <c r="D407" s="9" t="s">
        <v>500</v>
      </c>
    </row>
    <row r="410" spans="1:4" x14ac:dyDescent="0.25">
      <c r="A410" s="153" t="s">
        <v>501</v>
      </c>
      <c r="B410" s="153"/>
      <c r="C410" s="153"/>
      <c r="D410" s="153"/>
    </row>
    <row r="411" spans="1:4" x14ac:dyDescent="0.25">
      <c r="A411" s="11" t="s">
        <v>23</v>
      </c>
      <c r="B411" s="11">
        <v>1</v>
      </c>
      <c r="C411" s="11" t="str">
        <f>CONCATENATE(A411,B411)</f>
        <v>4A1</v>
      </c>
      <c r="D411" s="9" t="s">
        <v>502</v>
      </c>
    </row>
    <row r="412" spans="1:4" x14ac:dyDescent="0.25">
      <c r="A412" s="11" t="s">
        <v>23</v>
      </c>
      <c r="B412" s="11">
        <v>2</v>
      </c>
      <c r="C412" s="11" t="str">
        <f t="shared" ref="C412:C453" si="18">CONCATENATE(A412,B412)</f>
        <v>4A2</v>
      </c>
      <c r="D412" s="9" t="s">
        <v>503</v>
      </c>
    </row>
    <row r="413" spans="1:4" x14ac:dyDescent="0.25">
      <c r="A413" s="11" t="s">
        <v>23</v>
      </c>
      <c r="B413" s="11">
        <v>3</v>
      </c>
      <c r="C413" s="11" t="str">
        <f t="shared" si="18"/>
        <v>4A3</v>
      </c>
      <c r="D413" s="9" t="s">
        <v>504</v>
      </c>
    </row>
    <row r="414" spans="1:4" x14ac:dyDescent="0.25">
      <c r="A414" s="11" t="s">
        <v>23</v>
      </c>
      <c r="B414" s="11">
        <v>4</v>
      </c>
      <c r="C414" s="11" t="str">
        <f t="shared" si="18"/>
        <v>4A4</v>
      </c>
      <c r="D414" s="9" t="s">
        <v>505</v>
      </c>
    </row>
    <row r="415" spans="1:4" x14ac:dyDescent="0.25">
      <c r="A415" s="11" t="s">
        <v>23</v>
      </c>
      <c r="B415" s="11">
        <v>5</v>
      </c>
      <c r="C415" s="11" t="str">
        <f t="shared" si="18"/>
        <v>4A5</v>
      </c>
      <c r="D415" s="9" t="s">
        <v>506</v>
      </c>
    </row>
    <row r="416" spans="1:4" x14ac:dyDescent="0.25">
      <c r="A416" s="11" t="s">
        <v>23</v>
      </c>
      <c r="B416" s="11">
        <v>6</v>
      </c>
      <c r="C416" s="11" t="str">
        <f t="shared" si="18"/>
        <v>4A6</v>
      </c>
      <c r="D416" s="9" t="s">
        <v>507</v>
      </c>
    </row>
    <row r="417" spans="1:4" x14ac:dyDescent="0.25">
      <c r="A417" s="11" t="s">
        <v>23</v>
      </c>
      <c r="B417" s="11">
        <v>7</v>
      </c>
      <c r="C417" s="11" t="str">
        <f t="shared" si="18"/>
        <v>4A7</v>
      </c>
      <c r="D417" s="9" t="s">
        <v>508</v>
      </c>
    </row>
    <row r="418" spans="1:4" x14ac:dyDescent="0.25">
      <c r="A418" s="11" t="s">
        <v>23</v>
      </c>
      <c r="B418" s="11">
        <v>8</v>
      </c>
      <c r="C418" s="11" t="str">
        <f t="shared" si="18"/>
        <v>4A8</v>
      </c>
      <c r="D418" s="9" t="s">
        <v>509</v>
      </c>
    </row>
    <row r="419" spans="1:4" x14ac:dyDescent="0.25">
      <c r="A419" s="11" t="s">
        <v>23</v>
      </c>
      <c r="B419" s="11">
        <v>9</v>
      </c>
      <c r="C419" s="11" t="str">
        <f t="shared" si="18"/>
        <v>4A9</v>
      </c>
      <c r="D419" s="9" t="s">
        <v>510</v>
      </c>
    </row>
    <row r="420" spans="1:4" x14ac:dyDescent="0.25">
      <c r="A420" s="11" t="s">
        <v>23</v>
      </c>
      <c r="B420" s="11">
        <v>10</v>
      </c>
      <c r="C420" s="11" t="str">
        <f t="shared" si="18"/>
        <v>4A10</v>
      </c>
      <c r="D420" s="9" t="s">
        <v>511</v>
      </c>
    </row>
    <row r="421" spans="1:4" x14ac:dyDescent="0.25">
      <c r="A421" s="11" t="s">
        <v>23</v>
      </c>
      <c r="B421" s="11">
        <v>11</v>
      </c>
      <c r="C421" s="11" t="str">
        <f t="shared" si="18"/>
        <v>4A11</v>
      </c>
      <c r="D421" s="9" t="s">
        <v>512</v>
      </c>
    </row>
    <row r="422" spans="1:4" x14ac:dyDescent="0.25">
      <c r="A422" s="11" t="s">
        <v>23</v>
      </c>
      <c r="B422" s="11">
        <v>12</v>
      </c>
      <c r="C422" s="11" t="str">
        <f t="shared" si="18"/>
        <v>4A12</v>
      </c>
      <c r="D422" s="9" t="s">
        <v>513</v>
      </c>
    </row>
    <row r="423" spans="1:4" x14ac:dyDescent="0.25">
      <c r="A423" s="11" t="s">
        <v>23</v>
      </c>
      <c r="B423" s="11">
        <v>13</v>
      </c>
      <c r="C423" s="11" t="str">
        <f t="shared" si="18"/>
        <v>4A13</v>
      </c>
      <c r="D423" s="9" t="s">
        <v>514</v>
      </c>
    </row>
    <row r="424" spans="1:4" x14ac:dyDescent="0.25">
      <c r="A424" s="11" t="s">
        <v>23</v>
      </c>
      <c r="B424" s="11">
        <v>14</v>
      </c>
      <c r="C424" s="11" t="str">
        <f t="shared" si="18"/>
        <v>4A14</v>
      </c>
      <c r="D424" s="9" t="s">
        <v>515</v>
      </c>
    </row>
    <row r="425" spans="1:4" x14ac:dyDescent="0.25">
      <c r="A425" s="11" t="s">
        <v>23</v>
      </c>
      <c r="B425" s="11">
        <v>15</v>
      </c>
      <c r="C425" s="11" t="str">
        <f t="shared" si="18"/>
        <v>4A15</v>
      </c>
      <c r="D425" s="9" t="s">
        <v>516</v>
      </c>
    </row>
    <row r="426" spans="1:4" x14ac:dyDescent="0.25">
      <c r="A426" s="11" t="s">
        <v>23</v>
      </c>
      <c r="B426" s="11">
        <v>16</v>
      </c>
      <c r="C426" s="11" t="str">
        <f t="shared" si="18"/>
        <v>4A16</v>
      </c>
      <c r="D426" s="9" t="s">
        <v>517</v>
      </c>
    </row>
    <row r="427" spans="1:4" x14ac:dyDescent="0.25">
      <c r="A427" s="11" t="s">
        <v>23</v>
      </c>
      <c r="B427" s="11">
        <v>17</v>
      </c>
      <c r="C427" s="11" t="str">
        <f t="shared" si="18"/>
        <v>4A17</v>
      </c>
      <c r="D427" s="9" t="s">
        <v>518</v>
      </c>
    </row>
    <row r="428" spans="1:4" x14ac:dyDescent="0.25">
      <c r="A428" s="11" t="s">
        <v>23</v>
      </c>
      <c r="B428" s="11">
        <v>18</v>
      </c>
      <c r="C428" s="11" t="str">
        <f t="shared" si="18"/>
        <v>4A18</v>
      </c>
      <c r="D428" s="9" t="s">
        <v>519</v>
      </c>
    </row>
    <row r="429" spans="1:4" x14ac:dyDescent="0.25">
      <c r="A429" s="11" t="s">
        <v>23</v>
      </c>
      <c r="B429" s="11">
        <v>19</v>
      </c>
      <c r="C429" s="11" t="str">
        <f t="shared" si="18"/>
        <v>4A19</v>
      </c>
      <c r="D429" s="9" t="s">
        <v>520</v>
      </c>
    </row>
    <row r="430" spans="1:4" x14ac:dyDescent="0.25">
      <c r="A430" s="11" t="s">
        <v>23</v>
      </c>
      <c r="B430" s="11">
        <v>20</v>
      </c>
      <c r="C430" s="11" t="str">
        <f t="shared" si="18"/>
        <v>4A20</v>
      </c>
      <c r="D430" s="9" t="s">
        <v>521</v>
      </c>
    </row>
    <row r="431" spans="1:4" x14ac:dyDescent="0.25">
      <c r="A431" s="11" t="s">
        <v>23</v>
      </c>
      <c r="B431" s="11">
        <v>21</v>
      </c>
      <c r="C431" s="11" t="str">
        <f t="shared" si="18"/>
        <v>4A21</v>
      </c>
      <c r="D431" s="9" t="s">
        <v>522</v>
      </c>
    </row>
    <row r="432" spans="1:4" x14ac:dyDescent="0.25">
      <c r="A432" s="11" t="s">
        <v>23</v>
      </c>
      <c r="B432" s="11">
        <v>22</v>
      </c>
      <c r="C432" s="11" t="str">
        <f t="shared" si="18"/>
        <v>4A22</v>
      </c>
      <c r="D432" s="9" t="s">
        <v>523</v>
      </c>
    </row>
    <row r="433" spans="1:4" x14ac:dyDescent="0.25">
      <c r="A433" s="11" t="s">
        <v>23</v>
      </c>
      <c r="B433" s="11">
        <v>23</v>
      </c>
      <c r="C433" s="11" t="str">
        <f t="shared" si="18"/>
        <v>4A23</v>
      </c>
      <c r="D433" s="9" t="s">
        <v>524</v>
      </c>
    </row>
    <row r="434" spans="1:4" x14ac:dyDescent="0.25">
      <c r="A434" s="11" t="s">
        <v>23</v>
      </c>
      <c r="B434" s="11">
        <v>24</v>
      </c>
      <c r="C434" s="11" t="str">
        <f t="shared" si="18"/>
        <v>4A24</v>
      </c>
      <c r="D434" s="9" t="s">
        <v>525</v>
      </c>
    </row>
    <row r="435" spans="1:4" x14ac:dyDescent="0.25">
      <c r="A435" s="11" t="s">
        <v>23</v>
      </c>
      <c r="B435" s="11">
        <v>25</v>
      </c>
      <c r="C435" s="11" t="str">
        <f t="shared" si="18"/>
        <v>4A25</v>
      </c>
      <c r="D435" s="9" t="s">
        <v>526</v>
      </c>
    </row>
    <row r="436" spans="1:4" x14ac:dyDescent="0.25">
      <c r="A436" s="11" t="s">
        <v>23</v>
      </c>
      <c r="B436" s="11">
        <v>26</v>
      </c>
      <c r="C436" s="11" t="str">
        <f t="shared" si="18"/>
        <v>4A26</v>
      </c>
      <c r="D436" s="9" t="s">
        <v>527</v>
      </c>
    </row>
    <row r="437" spans="1:4" x14ac:dyDescent="0.25">
      <c r="A437" s="11" t="s">
        <v>23</v>
      </c>
      <c r="B437" s="11">
        <v>27</v>
      </c>
      <c r="C437" s="11" t="str">
        <f t="shared" si="18"/>
        <v>4A27</v>
      </c>
      <c r="D437" s="9" t="s">
        <v>528</v>
      </c>
    </row>
    <row r="438" spans="1:4" x14ac:dyDescent="0.25">
      <c r="A438" s="11" t="s">
        <v>23</v>
      </c>
      <c r="B438" s="11">
        <v>28</v>
      </c>
      <c r="C438" s="11" t="str">
        <f t="shared" si="18"/>
        <v>4A28</v>
      </c>
      <c r="D438" s="9" t="s">
        <v>529</v>
      </c>
    </row>
    <row r="439" spans="1:4" x14ac:dyDescent="0.25">
      <c r="A439" s="11" t="s">
        <v>23</v>
      </c>
      <c r="B439" s="11">
        <v>29</v>
      </c>
      <c r="C439" s="11" t="str">
        <f t="shared" si="18"/>
        <v>4A29</v>
      </c>
      <c r="D439" s="9" t="s">
        <v>530</v>
      </c>
    </row>
    <row r="440" spans="1:4" x14ac:dyDescent="0.25">
      <c r="A440" s="11" t="s">
        <v>23</v>
      </c>
      <c r="B440" s="11">
        <v>30</v>
      </c>
      <c r="C440" s="11" t="str">
        <f t="shared" si="18"/>
        <v>4A30</v>
      </c>
      <c r="D440" s="9" t="s">
        <v>531</v>
      </c>
    </row>
    <row r="441" spans="1:4" x14ac:dyDescent="0.25">
      <c r="A441" s="11" t="s">
        <v>23</v>
      </c>
      <c r="B441" s="11">
        <v>31</v>
      </c>
      <c r="C441" s="11" t="str">
        <f t="shared" si="18"/>
        <v>4A31</v>
      </c>
      <c r="D441" s="9" t="s">
        <v>532</v>
      </c>
    </row>
    <row r="442" spans="1:4" x14ac:dyDescent="0.25">
      <c r="A442" s="11" t="s">
        <v>23</v>
      </c>
      <c r="B442" s="11">
        <v>32</v>
      </c>
      <c r="C442" s="11" t="str">
        <f t="shared" si="18"/>
        <v>4A32</v>
      </c>
      <c r="D442" s="9" t="s">
        <v>533</v>
      </c>
    </row>
    <row r="443" spans="1:4" x14ac:dyDescent="0.25">
      <c r="A443" s="11" t="s">
        <v>23</v>
      </c>
      <c r="B443" s="11">
        <v>33</v>
      </c>
      <c r="C443" s="11" t="str">
        <f t="shared" si="18"/>
        <v>4A33</v>
      </c>
      <c r="D443" s="9" t="s">
        <v>534</v>
      </c>
    </row>
    <row r="444" spans="1:4" x14ac:dyDescent="0.25">
      <c r="A444" s="11" t="s">
        <v>23</v>
      </c>
      <c r="B444" s="11">
        <v>34</v>
      </c>
      <c r="C444" s="11" t="str">
        <f t="shared" si="18"/>
        <v>4A34</v>
      </c>
      <c r="D444" s="9" t="s">
        <v>535</v>
      </c>
    </row>
    <row r="445" spans="1:4" x14ac:dyDescent="0.25">
      <c r="A445" s="11" t="s">
        <v>23</v>
      </c>
      <c r="B445" s="11">
        <v>35</v>
      </c>
      <c r="C445" s="11" t="str">
        <f t="shared" si="18"/>
        <v>4A35</v>
      </c>
      <c r="D445" s="9" t="s">
        <v>536</v>
      </c>
    </row>
    <row r="446" spans="1:4" x14ac:dyDescent="0.25">
      <c r="A446" s="11" t="s">
        <v>23</v>
      </c>
      <c r="B446" s="11">
        <v>36</v>
      </c>
      <c r="C446" s="11" t="str">
        <f t="shared" si="18"/>
        <v>4A36</v>
      </c>
      <c r="D446" s="9" t="s">
        <v>537</v>
      </c>
    </row>
    <row r="447" spans="1:4" x14ac:dyDescent="0.25">
      <c r="A447" s="11" t="s">
        <v>23</v>
      </c>
      <c r="B447" s="11">
        <v>37</v>
      </c>
      <c r="C447" s="11" t="str">
        <f t="shared" si="18"/>
        <v>4A37</v>
      </c>
      <c r="D447" s="9" t="s">
        <v>538</v>
      </c>
    </row>
    <row r="448" spans="1:4" x14ac:dyDescent="0.25">
      <c r="A448" s="11" t="s">
        <v>23</v>
      </c>
      <c r="B448" s="11">
        <v>38</v>
      </c>
      <c r="C448" s="11" t="str">
        <f t="shared" si="18"/>
        <v>4A38</v>
      </c>
      <c r="D448" s="9" t="s">
        <v>539</v>
      </c>
    </row>
    <row r="449" spans="1:4" x14ac:dyDescent="0.25">
      <c r="A449" s="11" t="s">
        <v>23</v>
      </c>
      <c r="B449" s="11">
        <v>39</v>
      </c>
      <c r="C449" s="11" t="str">
        <f t="shared" si="18"/>
        <v>4A39</v>
      </c>
      <c r="D449" s="9" t="s">
        <v>540</v>
      </c>
    </row>
    <row r="450" spans="1:4" x14ac:dyDescent="0.25">
      <c r="A450" s="11" t="s">
        <v>23</v>
      </c>
      <c r="B450" s="11">
        <v>40</v>
      </c>
      <c r="C450" s="11" t="str">
        <f t="shared" si="18"/>
        <v>4A40</v>
      </c>
      <c r="D450" s="9" t="s">
        <v>541</v>
      </c>
    </row>
    <row r="451" spans="1:4" x14ac:dyDescent="0.25">
      <c r="A451" s="11" t="s">
        <v>23</v>
      </c>
      <c r="B451" s="11">
        <v>41</v>
      </c>
      <c r="C451" s="11" t="str">
        <f t="shared" si="18"/>
        <v>4A41</v>
      </c>
      <c r="D451" s="9" t="s">
        <v>542</v>
      </c>
    </row>
    <row r="452" spans="1:4" x14ac:dyDescent="0.25">
      <c r="A452" s="11" t="s">
        <v>23</v>
      </c>
      <c r="B452" s="11">
        <v>42</v>
      </c>
      <c r="C452" s="11" t="str">
        <f t="shared" si="18"/>
        <v>4A42</v>
      </c>
      <c r="D452" s="9" t="s">
        <v>543</v>
      </c>
    </row>
    <row r="453" spans="1:4" x14ac:dyDescent="0.25">
      <c r="A453" s="11" t="s">
        <v>23</v>
      </c>
      <c r="B453" s="11">
        <v>43</v>
      </c>
      <c r="C453" s="11" t="str">
        <f t="shared" si="18"/>
        <v>4A43</v>
      </c>
      <c r="D453" s="9" t="s">
        <v>544</v>
      </c>
    </row>
    <row r="454" spans="1:4" x14ac:dyDescent="0.25">
      <c r="A454" s="11" t="s">
        <v>23</v>
      </c>
      <c r="B454" s="11">
        <v>44</v>
      </c>
      <c r="C454" s="11" t="str">
        <f t="shared" ref="C454" si="19">CONCATENATE(A454,B454)</f>
        <v>4A44</v>
      </c>
      <c r="D454" s="9" t="s">
        <v>545</v>
      </c>
    </row>
    <row r="455" spans="1:4" x14ac:dyDescent="0.25">
      <c r="A455" s="11" t="s">
        <v>23</v>
      </c>
      <c r="B455" s="11">
        <v>45</v>
      </c>
      <c r="C455" s="11" t="str">
        <f t="shared" ref="C455" si="20">CONCATENATE(A455,B455)</f>
        <v>4A45</v>
      </c>
      <c r="D455" s="9" t="s">
        <v>546</v>
      </c>
    </row>
    <row r="456" spans="1:4" x14ac:dyDescent="0.25">
      <c r="A456" s="32"/>
      <c r="B456" s="32"/>
      <c r="C456" s="32"/>
      <c r="D456" s="31"/>
    </row>
    <row r="458" spans="1:4" x14ac:dyDescent="0.25">
      <c r="A458" s="153" t="s">
        <v>547</v>
      </c>
      <c r="B458" s="153"/>
      <c r="C458" s="153"/>
      <c r="D458" s="153"/>
    </row>
    <row r="459" spans="1:4" x14ac:dyDescent="0.25">
      <c r="A459" s="11" t="s">
        <v>24</v>
      </c>
      <c r="B459" s="11">
        <v>1</v>
      </c>
      <c r="C459" s="11" t="str">
        <f>CONCATENATE(A459,B459)</f>
        <v>4B1</v>
      </c>
      <c r="D459" s="9" t="s">
        <v>548</v>
      </c>
    </row>
    <row r="460" spans="1:4" x14ac:dyDescent="0.25">
      <c r="A460" s="11" t="s">
        <v>24</v>
      </c>
      <c r="B460" s="11">
        <v>2</v>
      </c>
      <c r="C460" s="11" t="str">
        <f t="shared" ref="C460:C501" si="21">CONCATENATE(A460,B460)</f>
        <v>4B2</v>
      </c>
      <c r="D460" s="9" t="s">
        <v>549</v>
      </c>
    </row>
    <row r="461" spans="1:4" x14ac:dyDescent="0.25">
      <c r="A461" s="11" t="s">
        <v>24</v>
      </c>
      <c r="B461" s="11">
        <v>3</v>
      </c>
      <c r="C461" s="11" t="str">
        <f t="shared" si="21"/>
        <v>4B3</v>
      </c>
      <c r="D461" s="9" t="s">
        <v>550</v>
      </c>
    </row>
    <row r="462" spans="1:4" x14ac:dyDescent="0.25">
      <c r="A462" s="11" t="s">
        <v>24</v>
      </c>
      <c r="B462" s="11">
        <v>4</v>
      </c>
      <c r="C462" s="11" t="str">
        <f t="shared" si="21"/>
        <v>4B4</v>
      </c>
      <c r="D462" s="9" t="s">
        <v>551</v>
      </c>
    </row>
    <row r="463" spans="1:4" x14ac:dyDescent="0.25">
      <c r="A463" s="11" t="s">
        <v>24</v>
      </c>
      <c r="B463" s="11">
        <v>5</v>
      </c>
      <c r="C463" s="11" t="str">
        <f t="shared" si="21"/>
        <v>4B5</v>
      </c>
      <c r="D463" s="9" t="s">
        <v>552</v>
      </c>
    </row>
    <row r="464" spans="1:4" x14ac:dyDescent="0.25">
      <c r="A464" s="11" t="s">
        <v>24</v>
      </c>
      <c r="B464" s="11">
        <v>6</v>
      </c>
      <c r="C464" s="11" t="str">
        <f t="shared" si="21"/>
        <v>4B6</v>
      </c>
      <c r="D464" s="9" t="s">
        <v>553</v>
      </c>
    </row>
    <row r="465" spans="1:4" x14ac:dyDescent="0.25">
      <c r="A465" s="11" t="s">
        <v>24</v>
      </c>
      <c r="B465" s="11">
        <v>7</v>
      </c>
      <c r="C465" s="11" t="str">
        <f t="shared" si="21"/>
        <v>4B7</v>
      </c>
      <c r="D465" s="9" t="s">
        <v>554</v>
      </c>
    </row>
    <row r="466" spans="1:4" x14ac:dyDescent="0.25">
      <c r="A466" s="11" t="s">
        <v>24</v>
      </c>
      <c r="B466" s="11">
        <v>8</v>
      </c>
      <c r="C466" s="11" t="str">
        <f t="shared" si="21"/>
        <v>4B8</v>
      </c>
      <c r="D466" s="9" t="s">
        <v>555</v>
      </c>
    </row>
    <row r="467" spans="1:4" x14ac:dyDescent="0.25">
      <c r="A467" s="11" t="s">
        <v>24</v>
      </c>
      <c r="B467" s="11">
        <v>9</v>
      </c>
      <c r="C467" s="11" t="str">
        <f t="shared" si="21"/>
        <v>4B9</v>
      </c>
      <c r="D467" s="9" t="s">
        <v>556</v>
      </c>
    </row>
    <row r="468" spans="1:4" x14ac:dyDescent="0.25">
      <c r="A468" s="11" t="s">
        <v>24</v>
      </c>
      <c r="B468" s="11">
        <v>10</v>
      </c>
      <c r="C468" s="11" t="str">
        <f t="shared" si="21"/>
        <v>4B10</v>
      </c>
      <c r="D468" s="9" t="s">
        <v>557</v>
      </c>
    </row>
    <row r="469" spans="1:4" x14ac:dyDescent="0.25">
      <c r="A469" s="11" t="s">
        <v>24</v>
      </c>
      <c r="B469" s="11">
        <v>11</v>
      </c>
      <c r="C469" s="11" t="str">
        <f t="shared" si="21"/>
        <v>4B11</v>
      </c>
      <c r="D469" s="9" t="s">
        <v>558</v>
      </c>
    </row>
    <row r="470" spans="1:4" x14ac:dyDescent="0.25">
      <c r="A470" s="11" t="s">
        <v>24</v>
      </c>
      <c r="B470" s="11">
        <v>12</v>
      </c>
      <c r="C470" s="11" t="str">
        <f t="shared" si="21"/>
        <v>4B12</v>
      </c>
      <c r="D470" s="9" t="s">
        <v>559</v>
      </c>
    </row>
    <row r="471" spans="1:4" x14ac:dyDescent="0.25">
      <c r="A471" s="11" t="s">
        <v>24</v>
      </c>
      <c r="B471" s="11">
        <v>13</v>
      </c>
      <c r="C471" s="11" t="str">
        <f t="shared" si="21"/>
        <v>4B13</v>
      </c>
      <c r="D471" s="9" t="s">
        <v>560</v>
      </c>
    </row>
    <row r="472" spans="1:4" x14ac:dyDescent="0.25">
      <c r="A472" s="11" t="s">
        <v>24</v>
      </c>
      <c r="B472" s="11">
        <v>14</v>
      </c>
      <c r="C472" s="11" t="str">
        <f t="shared" si="21"/>
        <v>4B14</v>
      </c>
      <c r="D472" s="9" t="s">
        <v>561</v>
      </c>
    </row>
    <row r="473" spans="1:4" x14ac:dyDescent="0.25">
      <c r="A473" s="11" t="s">
        <v>24</v>
      </c>
      <c r="B473" s="11">
        <v>15</v>
      </c>
      <c r="C473" s="11" t="str">
        <f t="shared" si="21"/>
        <v>4B15</v>
      </c>
      <c r="D473" s="9" t="s">
        <v>562</v>
      </c>
    </row>
    <row r="474" spans="1:4" x14ac:dyDescent="0.25">
      <c r="A474" s="11" t="s">
        <v>24</v>
      </c>
      <c r="B474" s="11">
        <v>16</v>
      </c>
      <c r="C474" s="11" t="str">
        <f t="shared" si="21"/>
        <v>4B16</v>
      </c>
      <c r="D474" s="9" t="s">
        <v>563</v>
      </c>
    </row>
    <row r="475" spans="1:4" x14ac:dyDescent="0.25">
      <c r="A475" s="11" t="s">
        <v>24</v>
      </c>
      <c r="B475" s="11">
        <v>17</v>
      </c>
      <c r="C475" s="11" t="str">
        <f t="shared" si="21"/>
        <v>4B17</v>
      </c>
      <c r="D475" s="9" t="s">
        <v>564</v>
      </c>
    </row>
    <row r="476" spans="1:4" x14ac:dyDescent="0.25">
      <c r="A476" s="11" t="s">
        <v>24</v>
      </c>
      <c r="B476" s="11">
        <v>18</v>
      </c>
      <c r="C476" s="11" t="str">
        <f t="shared" si="21"/>
        <v>4B18</v>
      </c>
      <c r="D476" s="9" t="s">
        <v>565</v>
      </c>
    </row>
    <row r="477" spans="1:4" x14ac:dyDescent="0.25">
      <c r="A477" s="11" t="s">
        <v>24</v>
      </c>
      <c r="B477" s="11">
        <v>19</v>
      </c>
      <c r="C477" s="11" t="str">
        <f t="shared" si="21"/>
        <v>4B19</v>
      </c>
      <c r="D477" s="9" t="s">
        <v>566</v>
      </c>
    </row>
    <row r="478" spans="1:4" x14ac:dyDescent="0.25">
      <c r="A478" s="11" t="s">
        <v>24</v>
      </c>
      <c r="B478" s="11">
        <v>20</v>
      </c>
      <c r="C478" s="11" t="str">
        <f t="shared" si="21"/>
        <v>4B20</v>
      </c>
      <c r="D478" s="9" t="s">
        <v>567</v>
      </c>
    </row>
    <row r="479" spans="1:4" x14ac:dyDescent="0.25">
      <c r="A479" s="11" t="s">
        <v>24</v>
      </c>
      <c r="B479" s="11">
        <v>21</v>
      </c>
      <c r="C479" s="11" t="str">
        <f t="shared" si="21"/>
        <v>4B21</v>
      </c>
      <c r="D479" s="9" t="s">
        <v>568</v>
      </c>
    </row>
    <row r="480" spans="1:4" x14ac:dyDescent="0.25">
      <c r="A480" s="11" t="s">
        <v>24</v>
      </c>
      <c r="B480" s="11">
        <v>22</v>
      </c>
      <c r="C480" s="11" t="str">
        <f t="shared" si="21"/>
        <v>4B22</v>
      </c>
      <c r="D480" s="9" t="s">
        <v>569</v>
      </c>
    </row>
    <row r="481" spans="1:4" x14ac:dyDescent="0.25">
      <c r="A481" s="11" t="s">
        <v>24</v>
      </c>
      <c r="B481" s="11">
        <v>23</v>
      </c>
      <c r="C481" s="11" t="str">
        <f t="shared" si="21"/>
        <v>4B23</v>
      </c>
      <c r="D481" s="9" t="s">
        <v>570</v>
      </c>
    </row>
    <row r="482" spans="1:4" x14ac:dyDescent="0.25">
      <c r="A482" s="11" t="s">
        <v>24</v>
      </c>
      <c r="B482" s="11">
        <v>24</v>
      </c>
      <c r="C482" s="11" t="str">
        <f t="shared" si="21"/>
        <v>4B24</v>
      </c>
      <c r="D482" s="9" t="s">
        <v>571</v>
      </c>
    </row>
    <row r="483" spans="1:4" x14ac:dyDescent="0.25">
      <c r="A483" s="11" t="s">
        <v>24</v>
      </c>
      <c r="B483" s="11">
        <v>25</v>
      </c>
      <c r="C483" s="11" t="str">
        <f t="shared" si="21"/>
        <v>4B25</v>
      </c>
      <c r="D483" s="9" t="s">
        <v>572</v>
      </c>
    </row>
    <row r="484" spans="1:4" x14ac:dyDescent="0.25">
      <c r="A484" s="11" t="s">
        <v>24</v>
      </c>
      <c r="B484" s="11">
        <v>26</v>
      </c>
      <c r="C484" s="11" t="str">
        <f t="shared" si="21"/>
        <v>4B26</v>
      </c>
      <c r="D484" s="9" t="s">
        <v>573</v>
      </c>
    </row>
    <row r="485" spans="1:4" x14ac:dyDescent="0.25">
      <c r="A485" s="11" t="s">
        <v>24</v>
      </c>
      <c r="B485" s="11">
        <v>27</v>
      </c>
      <c r="C485" s="11" t="str">
        <f t="shared" si="21"/>
        <v>4B27</v>
      </c>
      <c r="D485" s="9" t="s">
        <v>574</v>
      </c>
    </row>
    <row r="486" spans="1:4" x14ac:dyDescent="0.25">
      <c r="A486" s="11" t="s">
        <v>24</v>
      </c>
      <c r="B486" s="11">
        <v>28</v>
      </c>
      <c r="C486" s="11" t="str">
        <f t="shared" si="21"/>
        <v>4B28</v>
      </c>
      <c r="D486" s="9" t="s">
        <v>575</v>
      </c>
    </row>
    <row r="487" spans="1:4" x14ac:dyDescent="0.25">
      <c r="A487" s="11" t="s">
        <v>24</v>
      </c>
      <c r="B487" s="11">
        <v>29</v>
      </c>
      <c r="C487" s="11" t="str">
        <f t="shared" si="21"/>
        <v>4B29</v>
      </c>
      <c r="D487" s="9" t="s">
        <v>576</v>
      </c>
    </row>
    <row r="488" spans="1:4" x14ac:dyDescent="0.25">
      <c r="A488" s="11" t="s">
        <v>24</v>
      </c>
      <c r="B488" s="11">
        <v>30</v>
      </c>
      <c r="C488" s="11" t="str">
        <f t="shared" si="21"/>
        <v>4B30</v>
      </c>
      <c r="D488" s="9" t="s">
        <v>577</v>
      </c>
    </row>
    <row r="489" spans="1:4" x14ac:dyDescent="0.25">
      <c r="A489" s="11" t="s">
        <v>24</v>
      </c>
      <c r="B489" s="11">
        <v>31</v>
      </c>
      <c r="C489" s="11" t="str">
        <f t="shared" si="21"/>
        <v>4B31</v>
      </c>
      <c r="D489" s="9" t="s">
        <v>578</v>
      </c>
    </row>
    <row r="490" spans="1:4" x14ac:dyDescent="0.25">
      <c r="A490" s="11" t="s">
        <v>24</v>
      </c>
      <c r="B490" s="11">
        <v>32</v>
      </c>
      <c r="C490" s="11" t="str">
        <f t="shared" si="21"/>
        <v>4B32</v>
      </c>
      <c r="D490" s="9" t="s">
        <v>579</v>
      </c>
    </row>
    <row r="491" spans="1:4" x14ac:dyDescent="0.25">
      <c r="A491" s="11" t="s">
        <v>24</v>
      </c>
      <c r="B491" s="11">
        <v>33</v>
      </c>
      <c r="C491" s="11" t="str">
        <f t="shared" si="21"/>
        <v>4B33</v>
      </c>
      <c r="D491" s="9" t="s">
        <v>580</v>
      </c>
    </row>
    <row r="492" spans="1:4" x14ac:dyDescent="0.25">
      <c r="A492" s="11" t="s">
        <v>24</v>
      </c>
      <c r="B492" s="11">
        <v>34</v>
      </c>
      <c r="C492" s="11" t="str">
        <f t="shared" si="21"/>
        <v>4B34</v>
      </c>
      <c r="D492" s="9" t="s">
        <v>581</v>
      </c>
    </row>
    <row r="493" spans="1:4" x14ac:dyDescent="0.25">
      <c r="A493" s="11" t="s">
        <v>24</v>
      </c>
      <c r="B493" s="11">
        <v>35</v>
      </c>
      <c r="C493" s="11" t="str">
        <f t="shared" si="21"/>
        <v>4B35</v>
      </c>
      <c r="D493" s="9" t="s">
        <v>582</v>
      </c>
    </row>
    <row r="494" spans="1:4" x14ac:dyDescent="0.25">
      <c r="A494" s="11" t="s">
        <v>24</v>
      </c>
      <c r="B494" s="11">
        <v>36</v>
      </c>
      <c r="C494" s="11" t="str">
        <f t="shared" si="21"/>
        <v>4B36</v>
      </c>
      <c r="D494" s="9" t="s">
        <v>583</v>
      </c>
    </row>
    <row r="495" spans="1:4" x14ac:dyDescent="0.25">
      <c r="A495" s="11" t="s">
        <v>24</v>
      </c>
      <c r="B495" s="11">
        <v>37</v>
      </c>
      <c r="C495" s="11" t="str">
        <f t="shared" si="21"/>
        <v>4B37</v>
      </c>
      <c r="D495" s="9" t="s">
        <v>584</v>
      </c>
    </row>
    <row r="496" spans="1:4" x14ac:dyDescent="0.25">
      <c r="A496" s="11" t="s">
        <v>24</v>
      </c>
      <c r="B496" s="11">
        <v>38</v>
      </c>
      <c r="C496" s="11" t="str">
        <f t="shared" si="21"/>
        <v>4B38</v>
      </c>
      <c r="D496" s="9" t="s">
        <v>585</v>
      </c>
    </row>
    <row r="497" spans="1:4" x14ac:dyDescent="0.25">
      <c r="A497" s="11" t="s">
        <v>24</v>
      </c>
      <c r="B497" s="11">
        <v>39</v>
      </c>
      <c r="C497" s="11" t="str">
        <f t="shared" si="21"/>
        <v>4B39</v>
      </c>
      <c r="D497" s="9" t="s">
        <v>586</v>
      </c>
    </row>
    <row r="498" spans="1:4" x14ac:dyDescent="0.25">
      <c r="A498" s="11" t="s">
        <v>24</v>
      </c>
      <c r="B498" s="11">
        <v>40</v>
      </c>
      <c r="C498" s="11" t="str">
        <f t="shared" si="21"/>
        <v>4B40</v>
      </c>
      <c r="D498" s="9" t="s">
        <v>587</v>
      </c>
    </row>
    <row r="499" spans="1:4" x14ac:dyDescent="0.25">
      <c r="A499" s="11" t="s">
        <v>24</v>
      </c>
      <c r="B499" s="11">
        <v>41</v>
      </c>
      <c r="C499" s="11" t="str">
        <f t="shared" si="21"/>
        <v>4B41</v>
      </c>
      <c r="D499" s="9" t="s">
        <v>588</v>
      </c>
    </row>
    <row r="500" spans="1:4" x14ac:dyDescent="0.25">
      <c r="A500" s="11" t="s">
        <v>24</v>
      </c>
      <c r="B500" s="11">
        <v>42</v>
      </c>
      <c r="C500" s="11" t="str">
        <f t="shared" si="21"/>
        <v>4B42</v>
      </c>
      <c r="D500" s="9" t="s">
        <v>589</v>
      </c>
    </row>
    <row r="501" spans="1:4" x14ac:dyDescent="0.25">
      <c r="A501" s="11" t="s">
        <v>24</v>
      </c>
      <c r="B501" s="11">
        <v>43</v>
      </c>
      <c r="C501" s="11" t="str">
        <f t="shared" si="21"/>
        <v>4B43</v>
      </c>
      <c r="D501" s="9" t="s">
        <v>590</v>
      </c>
    </row>
    <row r="502" spans="1:4" x14ac:dyDescent="0.25">
      <c r="A502" s="11" t="s">
        <v>24</v>
      </c>
      <c r="B502" s="11">
        <v>44</v>
      </c>
      <c r="C502" s="11" t="str">
        <f t="shared" ref="C502" si="22">CONCATENATE(A502,B502)</f>
        <v>4B44</v>
      </c>
      <c r="D502" s="9" t="s">
        <v>591</v>
      </c>
    </row>
    <row r="503" spans="1:4" x14ac:dyDescent="0.25">
      <c r="A503" s="32"/>
      <c r="B503" s="32"/>
      <c r="C503" s="32"/>
      <c r="D503" s="31"/>
    </row>
    <row r="505" spans="1:4" x14ac:dyDescent="0.25">
      <c r="A505" s="153" t="s">
        <v>592</v>
      </c>
      <c r="B505" s="153"/>
      <c r="C505" s="153"/>
      <c r="D505" s="153"/>
    </row>
    <row r="506" spans="1:4" x14ac:dyDescent="0.25">
      <c r="A506" s="11" t="s">
        <v>25</v>
      </c>
      <c r="B506" s="11">
        <v>1</v>
      </c>
      <c r="C506" s="11" t="str">
        <f>CONCATENATE(A506,B506)</f>
        <v>4C1</v>
      </c>
      <c r="D506" s="9" t="s">
        <v>593</v>
      </c>
    </row>
    <row r="507" spans="1:4" x14ac:dyDescent="0.25">
      <c r="A507" s="11" t="s">
        <v>25</v>
      </c>
      <c r="B507" s="11">
        <v>2</v>
      </c>
      <c r="C507" s="11" t="str">
        <f t="shared" ref="C507:C546" si="23">CONCATENATE(A507,B507)</f>
        <v>4C2</v>
      </c>
      <c r="D507" s="9" t="s">
        <v>594</v>
      </c>
    </row>
    <row r="508" spans="1:4" x14ac:dyDescent="0.25">
      <c r="A508" s="11" t="s">
        <v>25</v>
      </c>
      <c r="B508" s="11">
        <v>3</v>
      </c>
      <c r="C508" s="11" t="str">
        <f t="shared" si="23"/>
        <v>4C3</v>
      </c>
      <c r="D508" s="9" t="s">
        <v>595</v>
      </c>
    </row>
    <row r="509" spans="1:4" x14ac:dyDescent="0.25">
      <c r="A509" s="11" t="s">
        <v>25</v>
      </c>
      <c r="B509" s="11">
        <v>4</v>
      </c>
      <c r="C509" s="11" t="str">
        <f t="shared" si="23"/>
        <v>4C4</v>
      </c>
      <c r="D509" s="9" t="s">
        <v>596</v>
      </c>
    </row>
    <row r="510" spans="1:4" x14ac:dyDescent="0.25">
      <c r="A510" s="11" t="s">
        <v>25</v>
      </c>
      <c r="B510" s="11">
        <v>5</v>
      </c>
      <c r="C510" s="11" t="str">
        <f t="shared" si="23"/>
        <v>4C5</v>
      </c>
      <c r="D510" s="9" t="s">
        <v>597</v>
      </c>
    </row>
    <row r="511" spans="1:4" x14ac:dyDescent="0.25">
      <c r="A511" s="11" t="s">
        <v>25</v>
      </c>
      <c r="B511" s="11">
        <v>6</v>
      </c>
      <c r="C511" s="11" t="str">
        <f t="shared" si="23"/>
        <v>4C6</v>
      </c>
      <c r="D511" s="9" t="s">
        <v>598</v>
      </c>
    </row>
    <row r="512" spans="1:4" x14ac:dyDescent="0.25">
      <c r="A512" s="11" t="s">
        <v>25</v>
      </c>
      <c r="B512" s="11">
        <v>7</v>
      </c>
      <c r="C512" s="11" t="str">
        <f t="shared" si="23"/>
        <v>4C7</v>
      </c>
      <c r="D512" s="9" t="s">
        <v>599</v>
      </c>
    </row>
    <row r="513" spans="1:4" x14ac:dyDescent="0.25">
      <c r="A513" s="11" t="s">
        <v>25</v>
      </c>
      <c r="B513" s="11">
        <v>8</v>
      </c>
      <c r="C513" s="11" t="str">
        <f t="shared" si="23"/>
        <v>4C8</v>
      </c>
      <c r="D513" s="9" t="s">
        <v>600</v>
      </c>
    </row>
    <row r="514" spans="1:4" x14ac:dyDescent="0.25">
      <c r="A514" s="11" t="s">
        <v>25</v>
      </c>
      <c r="B514" s="11">
        <v>9</v>
      </c>
      <c r="C514" s="11" t="str">
        <f t="shared" si="23"/>
        <v>4C9</v>
      </c>
      <c r="D514" s="9" t="s">
        <v>601</v>
      </c>
    </row>
    <row r="515" spans="1:4" x14ac:dyDescent="0.25">
      <c r="A515" s="11" t="s">
        <v>25</v>
      </c>
      <c r="B515" s="11">
        <v>10</v>
      </c>
      <c r="C515" s="11" t="str">
        <f t="shared" si="23"/>
        <v>4C10</v>
      </c>
      <c r="D515" s="9" t="s">
        <v>602</v>
      </c>
    </row>
    <row r="516" spans="1:4" x14ac:dyDescent="0.25">
      <c r="A516" s="11" t="s">
        <v>25</v>
      </c>
      <c r="B516" s="11">
        <v>11</v>
      </c>
      <c r="C516" s="11" t="str">
        <f t="shared" si="23"/>
        <v>4C11</v>
      </c>
      <c r="D516" s="9" t="s">
        <v>603</v>
      </c>
    </row>
    <row r="517" spans="1:4" x14ac:dyDescent="0.25">
      <c r="A517" s="11" t="s">
        <v>25</v>
      </c>
      <c r="B517" s="11">
        <v>12</v>
      </c>
      <c r="C517" s="11" t="str">
        <f t="shared" si="23"/>
        <v>4C12</v>
      </c>
      <c r="D517" s="9" t="s">
        <v>604</v>
      </c>
    </row>
    <row r="518" spans="1:4" x14ac:dyDescent="0.25">
      <c r="A518" s="11" t="s">
        <v>25</v>
      </c>
      <c r="B518" s="11">
        <v>13</v>
      </c>
      <c r="C518" s="11" t="str">
        <f t="shared" si="23"/>
        <v>4C13</v>
      </c>
      <c r="D518" s="9" t="s">
        <v>605</v>
      </c>
    </row>
    <row r="519" spans="1:4" x14ac:dyDescent="0.25">
      <c r="A519" s="11" t="s">
        <v>25</v>
      </c>
      <c r="B519" s="11">
        <v>14</v>
      </c>
      <c r="C519" s="11" t="str">
        <f t="shared" si="23"/>
        <v>4C14</v>
      </c>
      <c r="D519" s="9" t="s">
        <v>606</v>
      </c>
    </row>
    <row r="520" spans="1:4" x14ac:dyDescent="0.25">
      <c r="A520" s="11" t="s">
        <v>25</v>
      </c>
      <c r="B520" s="11">
        <v>15</v>
      </c>
      <c r="C520" s="11" t="str">
        <f t="shared" si="23"/>
        <v>4C15</v>
      </c>
      <c r="D520" s="9" t="s">
        <v>607</v>
      </c>
    </row>
    <row r="521" spans="1:4" x14ac:dyDescent="0.25">
      <c r="A521" s="11" t="s">
        <v>25</v>
      </c>
      <c r="B521" s="11">
        <v>16</v>
      </c>
      <c r="C521" s="11" t="str">
        <f t="shared" si="23"/>
        <v>4C16</v>
      </c>
      <c r="D521" s="9" t="s">
        <v>608</v>
      </c>
    </row>
    <row r="522" spans="1:4" x14ac:dyDescent="0.25">
      <c r="A522" s="11" t="s">
        <v>25</v>
      </c>
      <c r="B522" s="11">
        <v>17</v>
      </c>
      <c r="C522" s="11" t="str">
        <f t="shared" si="23"/>
        <v>4C17</v>
      </c>
      <c r="D522" s="9" t="s">
        <v>609</v>
      </c>
    </row>
    <row r="523" spans="1:4" x14ac:dyDescent="0.25">
      <c r="A523" s="11" t="s">
        <v>25</v>
      </c>
      <c r="B523" s="11">
        <v>18</v>
      </c>
      <c r="C523" s="11" t="str">
        <f t="shared" si="23"/>
        <v>4C18</v>
      </c>
      <c r="D523" s="9" t="s">
        <v>610</v>
      </c>
    </row>
    <row r="524" spans="1:4" x14ac:dyDescent="0.25">
      <c r="A524" s="11" t="s">
        <v>25</v>
      </c>
      <c r="B524" s="11">
        <v>19</v>
      </c>
      <c r="C524" s="11" t="str">
        <f t="shared" si="23"/>
        <v>4C19</v>
      </c>
      <c r="D524" s="9" t="s">
        <v>611</v>
      </c>
    </row>
    <row r="525" spans="1:4" x14ac:dyDescent="0.25">
      <c r="A525" s="11" t="s">
        <v>25</v>
      </c>
      <c r="B525" s="11">
        <v>20</v>
      </c>
      <c r="C525" s="11" t="str">
        <f t="shared" si="23"/>
        <v>4C20</v>
      </c>
      <c r="D525" s="9" t="s">
        <v>612</v>
      </c>
    </row>
    <row r="526" spans="1:4" x14ac:dyDescent="0.25">
      <c r="A526" s="11" t="s">
        <v>25</v>
      </c>
      <c r="B526" s="11">
        <v>21</v>
      </c>
      <c r="C526" s="11" t="str">
        <f t="shared" si="23"/>
        <v>4C21</v>
      </c>
      <c r="D526" s="9" t="s">
        <v>613</v>
      </c>
    </row>
    <row r="527" spans="1:4" x14ac:dyDescent="0.25">
      <c r="A527" s="11" t="s">
        <v>25</v>
      </c>
      <c r="B527" s="11">
        <v>22</v>
      </c>
      <c r="C527" s="11" t="str">
        <f t="shared" si="23"/>
        <v>4C22</v>
      </c>
      <c r="D527" s="9" t="s">
        <v>614</v>
      </c>
    </row>
    <row r="528" spans="1:4" x14ac:dyDescent="0.25">
      <c r="A528" s="11" t="s">
        <v>25</v>
      </c>
      <c r="B528" s="11">
        <v>23</v>
      </c>
      <c r="C528" s="11" t="str">
        <f t="shared" si="23"/>
        <v>4C23</v>
      </c>
      <c r="D528" s="9" t="s">
        <v>615</v>
      </c>
    </row>
    <row r="529" spans="1:4" x14ac:dyDescent="0.25">
      <c r="A529" s="11" t="s">
        <v>25</v>
      </c>
      <c r="B529" s="11">
        <v>24</v>
      </c>
      <c r="C529" s="11" t="str">
        <f t="shared" si="23"/>
        <v>4C24</v>
      </c>
      <c r="D529" s="9" t="s">
        <v>616</v>
      </c>
    </row>
    <row r="530" spans="1:4" x14ac:dyDescent="0.25">
      <c r="A530" s="11" t="s">
        <v>25</v>
      </c>
      <c r="B530" s="11">
        <v>25</v>
      </c>
      <c r="C530" s="11" t="str">
        <f t="shared" si="23"/>
        <v>4C25</v>
      </c>
      <c r="D530" s="9" t="s">
        <v>617</v>
      </c>
    </row>
    <row r="531" spans="1:4" x14ac:dyDescent="0.25">
      <c r="A531" s="11" t="s">
        <v>25</v>
      </c>
      <c r="B531" s="11">
        <v>26</v>
      </c>
      <c r="C531" s="11" t="str">
        <f t="shared" si="23"/>
        <v>4C26</v>
      </c>
      <c r="D531" s="9" t="s">
        <v>618</v>
      </c>
    </row>
    <row r="532" spans="1:4" x14ac:dyDescent="0.25">
      <c r="A532" s="11" t="s">
        <v>25</v>
      </c>
      <c r="B532" s="11">
        <v>27</v>
      </c>
      <c r="C532" s="11" t="str">
        <f t="shared" si="23"/>
        <v>4C27</v>
      </c>
      <c r="D532" s="9" t="s">
        <v>619</v>
      </c>
    </row>
    <row r="533" spans="1:4" x14ac:dyDescent="0.25">
      <c r="A533" s="11" t="s">
        <v>25</v>
      </c>
      <c r="B533" s="11">
        <v>28</v>
      </c>
      <c r="C533" s="11" t="str">
        <f t="shared" si="23"/>
        <v>4C28</v>
      </c>
      <c r="D533" s="9" t="s">
        <v>620</v>
      </c>
    </row>
    <row r="534" spans="1:4" x14ac:dyDescent="0.25">
      <c r="A534" s="11" t="s">
        <v>25</v>
      </c>
      <c r="B534" s="11">
        <v>29</v>
      </c>
      <c r="C534" s="11" t="str">
        <f t="shared" si="23"/>
        <v>4C29</v>
      </c>
      <c r="D534" s="9" t="s">
        <v>621</v>
      </c>
    </row>
    <row r="535" spans="1:4" x14ac:dyDescent="0.25">
      <c r="A535" s="11" t="s">
        <v>25</v>
      </c>
      <c r="B535" s="11">
        <v>30</v>
      </c>
      <c r="C535" s="11" t="str">
        <f t="shared" si="23"/>
        <v>4C30</v>
      </c>
      <c r="D535" s="9" t="s">
        <v>622</v>
      </c>
    </row>
    <row r="536" spans="1:4" x14ac:dyDescent="0.25">
      <c r="A536" s="11" t="s">
        <v>25</v>
      </c>
      <c r="B536" s="11">
        <v>31</v>
      </c>
      <c r="C536" s="11" t="str">
        <f t="shared" si="23"/>
        <v>4C31</v>
      </c>
      <c r="D536" s="9" t="s">
        <v>623</v>
      </c>
    </row>
    <row r="537" spans="1:4" x14ac:dyDescent="0.25">
      <c r="A537" s="11" t="s">
        <v>25</v>
      </c>
      <c r="B537" s="11">
        <v>32</v>
      </c>
      <c r="C537" s="11" t="str">
        <f t="shared" si="23"/>
        <v>4C32</v>
      </c>
      <c r="D537" s="9" t="s">
        <v>624</v>
      </c>
    </row>
    <row r="538" spans="1:4" x14ac:dyDescent="0.25">
      <c r="A538" s="11" t="s">
        <v>25</v>
      </c>
      <c r="B538" s="11">
        <v>33</v>
      </c>
      <c r="C538" s="11" t="str">
        <f t="shared" si="23"/>
        <v>4C33</v>
      </c>
      <c r="D538" s="9" t="s">
        <v>625</v>
      </c>
    </row>
    <row r="539" spans="1:4" x14ac:dyDescent="0.25">
      <c r="A539" s="11" t="s">
        <v>25</v>
      </c>
      <c r="B539" s="11">
        <v>34</v>
      </c>
      <c r="C539" s="11" t="str">
        <f t="shared" si="23"/>
        <v>4C34</v>
      </c>
      <c r="D539" s="9" t="s">
        <v>626</v>
      </c>
    </row>
    <row r="540" spans="1:4" x14ac:dyDescent="0.25">
      <c r="A540" s="11" t="s">
        <v>25</v>
      </c>
      <c r="B540" s="11">
        <v>35</v>
      </c>
      <c r="C540" s="11" t="str">
        <f t="shared" si="23"/>
        <v>4C35</v>
      </c>
      <c r="D540" s="9" t="s">
        <v>627</v>
      </c>
    </row>
    <row r="541" spans="1:4" x14ac:dyDescent="0.25">
      <c r="A541" s="11" t="s">
        <v>25</v>
      </c>
      <c r="B541" s="11">
        <v>36</v>
      </c>
      <c r="C541" s="11" t="str">
        <f t="shared" si="23"/>
        <v>4C36</v>
      </c>
      <c r="D541" s="9" t="s">
        <v>628</v>
      </c>
    </row>
    <row r="542" spans="1:4" x14ac:dyDescent="0.25">
      <c r="A542" s="11" t="s">
        <v>25</v>
      </c>
      <c r="B542" s="11">
        <v>37</v>
      </c>
      <c r="C542" s="11" t="str">
        <f t="shared" si="23"/>
        <v>4C37</v>
      </c>
      <c r="D542" s="9" t="s">
        <v>629</v>
      </c>
    </row>
    <row r="543" spans="1:4" x14ac:dyDescent="0.25">
      <c r="A543" s="11" t="s">
        <v>25</v>
      </c>
      <c r="B543" s="11">
        <v>38</v>
      </c>
      <c r="C543" s="11" t="str">
        <f t="shared" si="23"/>
        <v>4C38</v>
      </c>
      <c r="D543" s="9" t="s">
        <v>630</v>
      </c>
    </row>
    <row r="544" spans="1:4" x14ac:dyDescent="0.25">
      <c r="A544" s="11" t="s">
        <v>25</v>
      </c>
      <c r="B544" s="11">
        <v>39</v>
      </c>
      <c r="C544" s="11" t="str">
        <f t="shared" si="23"/>
        <v>4C39</v>
      </c>
      <c r="D544" s="9" t="s">
        <v>631</v>
      </c>
    </row>
    <row r="545" spans="1:4" x14ac:dyDescent="0.25">
      <c r="A545" s="11" t="s">
        <v>25</v>
      </c>
      <c r="B545" s="11">
        <v>40</v>
      </c>
      <c r="C545" s="11" t="str">
        <f t="shared" si="23"/>
        <v>4C40</v>
      </c>
      <c r="D545" s="9" t="s">
        <v>632</v>
      </c>
    </row>
    <row r="546" spans="1:4" x14ac:dyDescent="0.25">
      <c r="A546" s="11" t="s">
        <v>25</v>
      </c>
      <c r="B546" s="11">
        <v>41</v>
      </c>
      <c r="C546" s="11" t="str">
        <f t="shared" si="23"/>
        <v>4C41</v>
      </c>
      <c r="D546" s="9" t="s">
        <v>633</v>
      </c>
    </row>
    <row r="547" spans="1:4" x14ac:dyDescent="0.25">
      <c r="A547" s="11" t="s">
        <v>25</v>
      </c>
      <c r="B547" s="11">
        <v>42</v>
      </c>
      <c r="C547" s="11" t="str">
        <f t="shared" ref="C547:C549" si="24">CONCATENATE(A547,B547)</f>
        <v>4C42</v>
      </c>
      <c r="D547" s="9" t="s">
        <v>634</v>
      </c>
    </row>
    <row r="548" spans="1:4" x14ac:dyDescent="0.25">
      <c r="A548" s="11" t="s">
        <v>25</v>
      </c>
      <c r="B548" s="11">
        <v>43</v>
      </c>
      <c r="C548" s="11" t="str">
        <f t="shared" si="24"/>
        <v>4C43</v>
      </c>
      <c r="D548" s="9" t="s">
        <v>635</v>
      </c>
    </row>
    <row r="549" spans="1:4" x14ac:dyDescent="0.25">
      <c r="A549" s="11" t="s">
        <v>25</v>
      </c>
      <c r="B549" s="11">
        <v>44</v>
      </c>
      <c r="C549" s="11" t="str">
        <f t="shared" si="24"/>
        <v>4C44</v>
      </c>
      <c r="D549" s="9" t="s">
        <v>636</v>
      </c>
    </row>
    <row r="550" spans="1:4" x14ac:dyDescent="0.25">
      <c r="A550" s="32"/>
      <c r="B550" s="32"/>
      <c r="C550" s="32"/>
      <c r="D550" s="31"/>
    </row>
    <row r="552" spans="1:4" x14ac:dyDescent="0.25">
      <c r="A552" s="153" t="s">
        <v>637</v>
      </c>
      <c r="B552" s="153"/>
      <c r="C552" s="153"/>
      <c r="D552" s="153"/>
    </row>
    <row r="553" spans="1:4" x14ac:dyDescent="0.25">
      <c r="A553" s="11" t="s">
        <v>26</v>
      </c>
      <c r="B553" s="11">
        <v>1</v>
      </c>
      <c r="C553" s="11" t="str">
        <f>CONCATENATE(A553,B553)</f>
        <v>5A1</v>
      </c>
      <c r="D553" s="9" t="s">
        <v>638</v>
      </c>
    </row>
    <row r="554" spans="1:4" x14ac:dyDescent="0.25">
      <c r="A554" s="11" t="s">
        <v>26</v>
      </c>
      <c r="B554" s="11">
        <v>2</v>
      </c>
      <c r="C554" s="11" t="str">
        <f t="shared" ref="C554:C586" si="25">CONCATENATE(A554,B554)</f>
        <v>5A2</v>
      </c>
      <c r="D554" s="9" t="s">
        <v>639</v>
      </c>
    </row>
    <row r="555" spans="1:4" x14ac:dyDescent="0.25">
      <c r="A555" s="11" t="s">
        <v>26</v>
      </c>
      <c r="B555" s="11">
        <v>3</v>
      </c>
      <c r="C555" s="11" t="str">
        <f t="shared" si="25"/>
        <v>5A3</v>
      </c>
      <c r="D555" s="9" t="s">
        <v>640</v>
      </c>
    </row>
    <row r="556" spans="1:4" x14ac:dyDescent="0.25">
      <c r="A556" s="11" t="s">
        <v>26</v>
      </c>
      <c r="B556" s="11">
        <v>4</v>
      </c>
      <c r="C556" s="11" t="str">
        <f t="shared" si="25"/>
        <v>5A4</v>
      </c>
      <c r="D556" s="9" t="s">
        <v>641</v>
      </c>
    </row>
    <row r="557" spans="1:4" x14ac:dyDescent="0.25">
      <c r="A557" s="11" t="s">
        <v>26</v>
      </c>
      <c r="B557" s="11">
        <v>5</v>
      </c>
      <c r="C557" s="11" t="str">
        <f t="shared" si="25"/>
        <v>5A5</v>
      </c>
      <c r="D557" s="9" t="s">
        <v>642</v>
      </c>
    </row>
    <row r="558" spans="1:4" x14ac:dyDescent="0.25">
      <c r="A558" s="11" t="s">
        <v>26</v>
      </c>
      <c r="B558" s="11">
        <v>6</v>
      </c>
      <c r="C558" s="11" t="str">
        <f t="shared" si="25"/>
        <v>5A6</v>
      </c>
      <c r="D558" s="9" t="s">
        <v>643</v>
      </c>
    </row>
    <row r="559" spans="1:4" x14ac:dyDescent="0.25">
      <c r="A559" s="11" t="s">
        <v>26</v>
      </c>
      <c r="B559" s="11">
        <v>7</v>
      </c>
      <c r="C559" s="11" t="str">
        <f t="shared" si="25"/>
        <v>5A7</v>
      </c>
      <c r="D559" s="9" t="s">
        <v>644</v>
      </c>
    </row>
    <row r="560" spans="1:4" x14ac:dyDescent="0.25">
      <c r="A560" s="11" t="s">
        <v>26</v>
      </c>
      <c r="B560" s="11">
        <v>8</v>
      </c>
      <c r="C560" s="11" t="str">
        <f t="shared" si="25"/>
        <v>5A8</v>
      </c>
      <c r="D560" s="9" t="s">
        <v>645</v>
      </c>
    </row>
    <row r="561" spans="1:4" x14ac:dyDescent="0.25">
      <c r="A561" s="11" t="s">
        <v>26</v>
      </c>
      <c r="B561" s="11">
        <v>9</v>
      </c>
      <c r="C561" s="11" t="str">
        <f t="shared" si="25"/>
        <v>5A9</v>
      </c>
      <c r="D561" s="9" t="s">
        <v>646</v>
      </c>
    </row>
    <row r="562" spans="1:4" x14ac:dyDescent="0.25">
      <c r="A562" s="11" t="s">
        <v>26</v>
      </c>
      <c r="B562" s="11">
        <v>10</v>
      </c>
      <c r="C562" s="11" t="str">
        <f t="shared" si="25"/>
        <v>5A10</v>
      </c>
      <c r="D562" s="9" t="s">
        <v>647</v>
      </c>
    </row>
    <row r="563" spans="1:4" x14ac:dyDescent="0.25">
      <c r="A563" s="11" t="s">
        <v>26</v>
      </c>
      <c r="B563" s="11">
        <v>11</v>
      </c>
      <c r="C563" s="11" t="str">
        <f t="shared" si="25"/>
        <v>5A11</v>
      </c>
      <c r="D563" s="9" t="s">
        <v>648</v>
      </c>
    </row>
    <row r="564" spans="1:4" x14ac:dyDescent="0.25">
      <c r="A564" s="11" t="s">
        <v>26</v>
      </c>
      <c r="B564" s="11">
        <v>12</v>
      </c>
      <c r="C564" s="11" t="str">
        <f t="shared" si="25"/>
        <v>5A12</v>
      </c>
      <c r="D564" s="9" t="s">
        <v>649</v>
      </c>
    </row>
    <row r="565" spans="1:4" x14ac:dyDescent="0.25">
      <c r="A565" s="11" t="s">
        <v>26</v>
      </c>
      <c r="B565" s="11">
        <v>13</v>
      </c>
      <c r="C565" s="11" t="str">
        <f t="shared" si="25"/>
        <v>5A13</v>
      </c>
      <c r="D565" s="9" t="s">
        <v>650</v>
      </c>
    </row>
    <row r="566" spans="1:4" x14ac:dyDescent="0.25">
      <c r="A566" s="11" t="s">
        <v>26</v>
      </c>
      <c r="B566" s="11">
        <v>14</v>
      </c>
      <c r="C566" s="11" t="str">
        <f t="shared" si="25"/>
        <v>5A14</v>
      </c>
      <c r="D566" s="9" t="s">
        <v>651</v>
      </c>
    </row>
    <row r="567" spans="1:4" x14ac:dyDescent="0.25">
      <c r="A567" s="11" t="s">
        <v>26</v>
      </c>
      <c r="B567" s="11">
        <v>15</v>
      </c>
      <c r="C567" s="11" t="str">
        <f t="shared" si="25"/>
        <v>5A15</v>
      </c>
      <c r="D567" s="9" t="s">
        <v>652</v>
      </c>
    </row>
    <row r="568" spans="1:4" x14ac:dyDescent="0.25">
      <c r="A568" s="11" t="s">
        <v>26</v>
      </c>
      <c r="B568" s="11">
        <v>16</v>
      </c>
      <c r="C568" s="11" t="str">
        <f t="shared" si="25"/>
        <v>5A16</v>
      </c>
      <c r="D568" s="9" t="s">
        <v>653</v>
      </c>
    </row>
    <row r="569" spans="1:4" x14ac:dyDescent="0.25">
      <c r="A569" s="11" t="s">
        <v>26</v>
      </c>
      <c r="B569" s="11">
        <v>17</v>
      </c>
      <c r="C569" s="11" t="str">
        <f t="shared" si="25"/>
        <v>5A17</v>
      </c>
      <c r="D569" s="9" t="s">
        <v>654</v>
      </c>
    </row>
    <row r="570" spans="1:4" x14ac:dyDescent="0.25">
      <c r="A570" s="11" t="s">
        <v>26</v>
      </c>
      <c r="B570" s="11">
        <v>18</v>
      </c>
      <c r="C570" s="11" t="str">
        <f t="shared" si="25"/>
        <v>5A18</v>
      </c>
      <c r="D570" s="9" t="s">
        <v>655</v>
      </c>
    </row>
    <row r="571" spans="1:4" x14ac:dyDescent="0.25">
      <c r="A571" s="11" t="s">
        <v>26</v>
      </c>
      <c r="B571" s="11">
        <v>19</v>
      </c>
      <c r="C571" s="11" t="str">
        <f t="shared" si="25"/>
        <v>5A19</v>
      </c>
      <c r="D571" s="9" t="s">
        <v>656</v>
      </c>
    </row>
    <row r="572" spans="1:4" x14ac:dyDescent="0.25">
      <c r="A572" s="11" t="s">
        <v>26</v>
      </c>
      <c r="B572" s="11">
        <v>20</v>
      </c>
      <c r="C572" s="11" t="str">
        <f t="shared" si="25"/>
        <v>5A20</v>
      </c>
      <c r="D572" s="9" t="s">
        <v>657</v>
      </c>
    </row>
    <row r="573" spans="1:4" x14ac:dyDescent="0.25">
      <c r="A573" s="11" t="s">
        <v>26</v>
      </c>
      <c r="B573" s="11">
        <v>21</v>
      </c>
      <c r="C573" s="11" t="str">
        <f t="shared" si="25"/>
        <v>5A21</v>
      </c>
      <c r="D573" s="9" t="s">
        <v>658</v>
      </c>
    </row>
    <row r="574" spans="1:4" x14ac:dyDescent="0.25">
      <c r="A574" s="11" t="s">
        <v>26</v>
      </c>
      <c r="B574" s="11">
        <v>22</v>
      </c>
      <c r="C574" s="11" t="str">
        <f t="shared" si="25"/>
        <v>5A22</v>
      </c>
      <c r="D574" s="9" t="s">
        <v>659</v>
      </c>
    </row>
    <row r="575" spans="1:4" x14ac:dyDescent="0.25">
      <c r="A575" s="11" t="s">
        <v>26</v>
      </c>
      <c r="B575" s="11">
        <v>23</v>
      </c>
      <c r="C575" s="11" t="str">
        <f t="shared" si="25"/>
        <v>5A23</v>
      </c>
      <c r="D575" s="9" t="s">
        <v>660</v>
      </c>
    </row>
    <row r="576" spans="1:4" x14ac:dyDescent="0.25">
      <c r="A576" s="11" t="s">
        <v>26</v>
      </c>
      <c r="B576" s="11">
        <v>24</v>
      </c>
      <c r="C576" s="11" t="str">
        <f t="shared" si="25"/>
        <v>5A24</v>
      </c>
      <c r="D576" s="9" t="s">
        <v>661</v>
      </c>
    </row>
    <row r="577" spans="1:4" x14ac:dyDescent="0.25">
      <c r="A577" s="11" t="s">
        <v>26</v>
      </c>
      <c r="B577" s="11">
        <v>25</v>
      </c>
      <c r="C577" s="11" t="str">
        <f t="shared" si="25"/>
        <v>5A25</v>
      </c>
      <c r="D577" s="9" t="s">
        <v>662</v>
      </c>
    </row>
    <row r="578" spans="1:4" x14ac:dyDescent="0.25">
      <c r="A578" s="11" t="s">
        <v>26</v>
      </c>
      <c r="B578" s="11">
        <v>26</v>
      </c>
      <c r="C578" s="11" t="str">
        <f t="shared" si="25"/>
        <v>5A26</v>
      </c>
      <c r="D578" s="9" t="s">
        <v>663</v>
      </c>
    </row>
    <row r="579" spans="1:4" x14ac:dyDescent="0.25">
      <c r="A579" s="11" t="s">
        <v>26</v>
      </c>
      <c r="B579" s="11">
        <v>27</v>
      </c>
      <c r="C579" s="11" t="str">
        <f t="shared" si="25"/>
        <v>5A27</v>
      </c>
      <c r="D579" s="9" t="s">
        <v>664</v>
      </c>
    </row>
    <row r="580" spans="1:4" x14ac:dyDescent="0.25">
      <c r="A580" s="11" t="s">
        <v>26</v>
      </c>
      <c r="B580" s="11">
        <v>28</v>
      </c>
      <c r="C580" s="11" t="str">
        <f t="shared" si="25"/>
        <v>5A28</v>
      </c>
      <c r="D580" s="9" t="s">
        <v>665</v>
      </c>
    </row>
    <row r="581" spans="1:4" x14ac:dyDescent="0.25">
      <c r="A581" s="11" t="s">
        <v>26</v>
      </c>
      <c r="B581" s="11">
        <v>29</v>
      </c>
      <c r="C581" s="11" t="str">
        <f t="shared" si="25"/>
        <v>5A29</v>
      </c>
      <c r="D581" s="9" t="s">
        <v>666</v>
      </c>
    </row>
    <row r="582" spans="1:4" x14ac:dyDescent="0.25">
      <c r="A582" s="11" t="s">
        <v>26</v>
      </c>
      <c r="B582" s="11">
        <v>30</v>
      </c>
      <c r="C582" s="11" t="str">
        <f t="shared" si="25"/>
        <v>5A30</v>
      </c>
      <c r="D582" s="9" t="s">
        <v>667</v>
      </c>
    </row>
    <row r="583" spans="1:4" x14ac:dyDescent="0.25">
      <c r="A583" s="11" t="s">
        <v>26</v>
      </c>
      <c r="B583" s="11">
        <v>31</v>
      </c>
      <c r="C583" s="11" t="str">
        <f t="shared" si="25"/>
        <v>5A31</v>
      </c>
      <c r="D583" s="9" t="s">
        <v>668</v>
      </c>
    </row>
    <row r="584" spans="1:4" x14ac:dyDescent="0.25">
      <c r="A584" s="11" t="s">
        <v>26</v>
      </c>
      <c r="B584" s="11">
        <v>32</v>
      </c>
      <c r="C584" s="11" t="str">
        <f t="shared" si="25"/>
        <v>5A32</v>
      </c>
      <c r="D584" s="9" t="s">
        <v>669</v>
      </c>
    </row>
    <row r="585" spans="1:4" x14ac:dyDescent="0.25">
      <c r="A585" s="11" t="s">
        <v>26</v>
      </c>
      <c r="B585" s="11">
        <v>33</v>
      </c>
      <c r="C585" s="11" t="str">
        <f t="shared" si="25"/>
        <v>5A33</v>
      </c>
      <c r="D585" s="9" t="s">
        <v>670</v>
      </c>
    </row>
    <row r="586" spans="1:4" x14ac:dyDescent="0.25">
      <c r="A586" s="11" t="s">
        <v>26</v>
      </c>
      <c r="B586" s="11">
        <v>34</v>
      </c>
      <c r="C586" s="11" t="str">
        <f t="shared" si="25"/>
        <v>5A34</v>
      </c>
      <c r="D586" s="9" t="s">
        <v>671</v>
      </c>
    </row>
    <row r="587" spans="1:4" x14ac:dyDescent="0.25">
      <c r="A587" s="11" t="s">
        <v>26</v>
      </c>
      <c r="B587" s="11">
        <v>35</v>
      </c>
      <c r="C587" s="11" t="str">
        <f t="shared" ref="C587:C595" si="26">CONCATENATE(A587,B587)</f>
        <v>5A35</v>
      </c>
      <c r="D587" s="9" t="s">
        <v>672</v>
      </c>
    </row>
    <row r="588" spans="1:4" x14ac:dyDescent="0.25">
      <c r="A588" s="11" t="s">
        <v>26</v>
      </c>
      <c r="B588" s="11">
        <v>36</v>
      </c>
      <c r="C588" s="11" t="str">
        <f t="shared" si="26"/>
        <v>5A36</v>
      </c>
      <c r="D588" s="9" t="s">
        <v>673</v>
      </c>
    </row>
    <row r="589" spans="1:4" x14ac:dyDescent="0.25">
      <c r="A589" s="11" t="s">
        <v>26</v>
      </c>
      <c r="B589" s="11">
        <v>37</v>
      </c>
      <c r="C589" s="11" t="str">
        <f t="shared" si="26"/>
        <v>5A37</v>
      </c>
      <c r="D589" s="9" t="s">
        <v>674</v>
      </c>
    </row>
    <row r="590" spans="1:4" x14ac:dyDescent="0.25">
      <c r="A590" s="11" t="s">
        <v>26</v>
      </c>
      <c r="B590" s="11">
        <v>38</v>
      </c>
      <c r="C590" s="11" t="str">
        <f t="shared" si="26"/>
        <v>5A38</v>
      </c>
      <c r="D590" s="9" t="s">
        <v>675</v>
      </c>
    </row>
    <row r="591" spans="1:4" x14ac:dyDescent="0.25">
      <c r="A591" s="11" t="s">
        <v>26</v>
      </c>
      <c r="B591" s="11">
        <v>39</v>
      </c>
      <c r="C591" s="11" t="str">
        <f t="shared" si="26"/>
        <v>5A39</v>
      </c>
      <c r="D591" s="9" t="s">
        <v>676</v>
      </c>
    </row>
    <row r="592" spans="1:4" x14ac:dyDescent="0.25">
      <c r="A592" s="11" t="s">
        <v>26</v>
      </c>
      <c r="B592" s="11">
        <v>40</v>
      </c>
      <c r="C592" s="11" t="str">
        <f t="shared" si="26"/>
        <v>5A40</v>
      </c>
      <c r="D592" s="9" t="s">
        <v>677</v>
      </c>
    </row>
    <row r="593" spans="1:4" x14ac:dyDescent="0.25">
      <c r="A593" s="11" t="s">
        <v>26</v>
      </c>
      <c r="B593" s="11">
        <v>41</v>
      </c>
      <c r="C593" s="11" t="str">
        <f t="shared" si="26"/>
        <v>5A41</v>
      </c>
      <c r="D593" s="9" t="s">
        <v>678</v>
      </c>
    </row>
    <row r="594" spans="1:4" x14ac:dyDescent="0.25">
      <c r="A594" s="11" t="s">
        <v>26</v>
      </c>
      <c r="B594" s="11">
        <v>42</v>
      </c>
      <c r="C594" s="11" t="str">
        <f t="shared" si="26"/>
        <v>5A42</v>
      </c>
      <c r="D594" s="9" t="s">
        <v>679</v>
      </c>
    </row>
    <row r="595" spans="1:4" x14ac:dyDescent="0.25">
      <c r="A595" s="11" t="s">
        <v>26</v>
      </c>
      <c r="B595" s="11">
        <v>43</v>
      </c>
      <c r="C595" s="11" t="str">
        <f t="shared" si="26"/>
        <v>5A43</v>
      </c>
      <c r="D595" s="9" t="s">
        <v>680</v>
      </c>
    </row>
    <row r="596" spans="1:4" x14ac:dyDescent="0.25">
      <c r="A596" s="11" t="s">
        <v>26</v>
      </c>
      <c r="B596" s="11">
        <v>44</v>
      </c>
      <c r="C596" s="11" t="str">
        <f t="shared" ref="C596" si="27">CONCATENATE(A596,B596)</f>
        <v>5A44</v>
      </c>
      <c r="D596" s="9" t="s">
        <v>681</v>
      </c>
    </row>
    <row r="597" spans="1:4" x14ac:dyDescent="0.25">
      <c r="A597" s="32"/>
      <c r="B597" s="32"/>
      <c r="C597" s="32"/>
      <c r="D597" s="31"/>
    </row>
    <row r="599" spans="1:4" x14ac:dyDescent="0.25">
      <c r="A599" s="153" t="s">
        <v>682</v>
      </c>
      <c r="B599" s="153"/>
      <c r="C599" s="153"/>
      <c r="D599" s="153"/>
    </row>
    <row r="600" spans="1:4" x14ac:dyDescent="0.25">
      <c r="A600" s="11" t="s">
        <v>27</v>
      </c>
      <c r="B600" s="11">
        <v>1</v>
      </c>
      <c r="C600" s="11" t="str">
        <f>CONCATENATE(A600,B600)</f>
        <v>5B1</v>
      </c>
      <c r="D600" s="9" t="s">
        <v>683</v>
      </c>
    </row>
    <row r="601" spans="1:4" x14ac:dyDescent="0.25">
      <c r="A601" s="11" t="s">
        <v>27</v>
      </c>
      <c r="B601" s="11">
        <v>2</v>
      </c>
      <c r="C601" s="11" t="str">
        <f t="shared" ref="C601:C631" si="28">CONCATENATE(A601,B601)</f>
        <v>5B2</v>
      </c>
      <c r="D601" s="9" t="s">
        <v>684</v>
      </c>
    </row>
    <row r="602" spans="1:4" x14ac:dyDescent="0.25">
      <c r="A602" s="11" t="s">
        <v>27</v>
      </c>
      <c r="B602" s="11">
        <v>3</v>
      </c>
      <c r="C602" s="11" t="str">
        <f t="shared" si="28"/>
        <v>5B3</v>
      </c>
      <c r="D602" s="9" t="s">
        <v>685</v>
      </c>
    </row>
    <row r="603" spans="1:4" x14ac:dyDescent="0.25">
      <c r="A603" s="11" t="s">
        <v>27</v>
      </c>
      <c r="B603" s="11">
        <v>4</v>
      </c>
      <c r="C603" s="11" t="str">
        <f t="shared" si="28"/>
        <v>5B4</v>
      </c>
      <c r="D603" s="9" t="s">
        <v>686</v>
      </c>
    </row>
    <row r="604" spans="1:4" x14ac:dyDescent="0.25">
      <c r="A604" s="11" t="s">
        <v>27</v>
      </c>
      <c r="B604" s="11">
        <v>5</v>
      </c>
      <c r="C604" s="11" t="str">
        <f t="shared" si="28"/>
        <v>5B5</v>
      </c>
      <c r="D604" s="9" t="s">
        <v>687</v>
      </c>
    </row>
    <row r="605" spans="1:4" x14ac:dyDescent="0.25">
      <c r="A605" s="11" t="s">
        <v>27</v>
      </c>
      <c r="B605" s="11">
        <v>6</v>
      </c>
      <c r="C605" s="11" t="str">
        <f t="shared" si="28"/>
        <v>5B6</v>
      </c>
      <c r="D605" s="9" t="s">
        <v>688</v>
      </c>
    </row>
    <row r="606" spans="1:4" x14ac:dyDescent="0.25">
      <c r="A606" s="11" t="s">
        <v>27</v>
      </c>
      <c r="B606" s="11">
        <v>7</v>
      </c>
      <c r="C606" s="11" t="str">
        <f t="shared" si="28"/>
        <v>5B7</v>
      </c>
      <c r="D606" s="9" t="s">
        <v>689</v>
      </c>
    </row>
    <row r="607" spans="1:4" x14ac:dyDescent="0.25">
      <c r="A607" s="11" t="s">
        <v>27</v>
      </c>
      <c r="B607" s="11">
        <v>8</v>
      </c>
      <c r="C607" s="11" t="str">
        <f t="shared" si="28"/>
        <v>5B8</v>
      </c>
      <c r="D607" s="9" t="s">
        <v>690</v>
      </c>
    </row>
    <row r="608" spans="1:4" x14ac:dyDescent="0.25">
      <c r="A608" s="11" t="s">
        <v>27</v>
      </c>
      <c r="B608" s="11">
        <v>9</v>
      </c>
      <c r="C608" s="11" t="str">
        <f t="shared" si="28"/>
        <v>5B9</v>
      </c>
      <c r="D608" s="9" t="s">
        <v>691</v>
      </c>
    </row>
    <row r="609" spans="1:4" x14ac:dyDescent="0.25">
      <c r="A609" s="11" t="s">
        <v>27</v>
      </c>
      <c r="B609" s="11">
        <v>10</v>
      </c>
      <c r="C609" s="11" t="str">
        <f t="shared" si="28"/>
        <v>5B10</v>
      </c>
      <c r="D609" s="9" t="s">
        <v>692</v>
      </c>
    </row>
    <row r="610" spans="1:4" x14ac:dyDescent="0.25">
      <c r="A610" s="11" t="s">
        <v>27</v>
      </c>
      <c r="B610" s="11">
        <v>11</v>
      </c>
      <c r="C610" s="11" t="str">
        <f t="shared" si="28"/>
        <v>5B11</v>
      </c>
      <c r="D610" s="9" t="s">
        <v>693</v>
      </c>
    </row>
    <row r="611" spans="1:4" x14ac:dyDescent="0.25">
      <c r="A611" s="11" t="s">
        <v>27</v>
      </c>
      <c r="B611" s="11">
        <v>12</v>
      </c>
      <c r="C611" s="11" t="str">
        <f t="shared" si="28"/>
        <v>5B12</v>
      </c>
      <c r="D611" s="9" t="s">
        <v>694</v>
      </c>
    </row>
    <row r="612" spans="1:4" x14ac:dyDescent="0.25">
      <c r="A612" s="11" t="s">
        <v>27</v>
      </c>
      <c r="B612" s="11">
        <v>13</v>
      </c>
      <c r="C612" s="11" t="str">
        <f t="shared" si="28"/>
        <v>5B13</v>
      </c>
      <c r="D612" s="9" t="s">
        <v>695</v>
      </c>
    </row>
    <row r="613" spans="1:4" x14ac:dyDescent="0.25">
      <c r="A613" s="11" t="s">
        <v>27</v>
      </c>
      <c r="B613" s="11">
        <v>14</v>
      </c>
      <c r="C613" s="11" t="str">
        <f t="shared" si="28"/>
        <v>5B14</v>
      </c>
      <c r="D613" s="9" t="s">
        <v>696</v>
      </c>
    </row>
    <row r="614" spans="1:4" x14ac:dyDescent="0.25">
      <c r="A614" s="11" t="s">
        <v>27</v>
      </c>
      <c r="B614" s="11">
        <v>15</v>
      </c>
      <c r="C614" s="11" t="str">
        <f t="shared" si="28"/>
        <v>5B15</v>
      </c>
      <c r="D614" s="9" t="s">
        <v>697</v>
      </c>
    </row>
    <row r="615" spans="1:4" x14ac:dyDescent="0.25">
      <c r="A615" s="11" t="s">
        <v>27</v>
      </c>
      <c r="B615" s="11">
        <v>16</v>
      </c>
      <c r="C615" s="11" t="str">
        <f t="shared" si="28"/>
        <v>5B16</v>
      </c>
      <c r="D615" s="9" t="s">
        <v>698</v>
      </c>
    </row>
    <row r="616" spans="1:4" x14ac:dyDescent="0.25">
      <c r="A616" s="11" t="s">
        <v>27</v>
      </c>
      <c r="B616" s="11">
        <v>17</v>
      </c>
      <c r="C616" s="11" t="str">
        <f t="shared" si="28"/>
        <v>5B17</v>
      </c>
      <c r="D616" s="9" t="s">
        <v>699</v>
      </c>
    </row>
    <row r="617" spans="1:4" x14ac:dyDescent="0.25">
      <c r="A617" s="11" t="s">
        <v>27</v>
      </c>
      <c r="B617" s="11">
        <v>18</v>
      </c>
      <c r="C617" s="11" t="str">
        <f t="shared" si="28"/>
        <v>5B18</v>
      </c>
      <c r="D617" s="9" t="s">
        <v>700</v>
      </c>
    </row>
    <row r="618" spans="1:4" x14ac:dyDescent="0.25">
      <c r="A618" s="11" t="s">
        <v>27</v>
      </c>
      <c r="B618" s="11">
        <v>19</v>
      </c>
      <c r="C618" s="11" t="str">
        <f t="shared" si="28"/>
        <v>5B19</v>
      </c>
      <c r="D618" s="9" t="s">
        <v>701</v>
      </c>
    </row>
    <row r="619" spans="1:4" x14ac:dyDescent="0.25">
      <c r="A619" s="11" t="s">
        <v>27</v>
      </c>
      <c r="B619" s="11">
        <v>20</v>
      </c>
      <c r="C619" s="11" t="str">
        <f t="shared" si="28"/>
        <v>5B20</v>
      </c>
      <c r="D619" s="9" t="s">
        <v>702</v>
      </c>
    </row>
    <row r="620" spans="1:4" x14ac:dyDescent="0.25">
      <c r="A620" s="11" t="s">
        <v>27</v>
      </c>
      <c r="B620" s="11">
        <v>21</v>
      </c>
      <c r="C620" s="11" t="str">
        <f t="shared" si="28"/>
        <v>5B21</v>
      </c>
      <c r="D620" s="9" t="s">
        <v>703</v>
      </c>
    </row>
    <row r="621" spans="1:4" x14ac:dyDescent="0.25">
      <c r="A621" s="11" t="s">
        <v>27</v>
      </c>
      <c r="B621" s="11">
        <v>22</v>
      </c>
      <c r="C621" s="11" t="str">
        <f t="shared" si="28"/>
        <v>5B22</v>
      </c>
      <c r="D621" s="9" t="s">
        <v>704</v>
      </c>
    </row>
    <row r="622" spans="1:4" x14ac:dyDescent="0.25">
      <c r="A622" s="11" t="s">
        <v>27</v>
      </c>
      <c r="B622" s="11">
        <v>23</v>
      </c>
      <c r="C622" s="11" t="str">
        <f t="shared" si="28"/>
        <v>5B23</v>
      </c>
      <c r="D622" s="9" t="s">
        <v>705</v>
      </c>
    </row>
    <row r="623" spans="1:4" x14ac:dyDescent="0.25">
      <c r="A623" s="11" t="s">
        <v>27</v>
      </c>
      <c r="B623" s="11">
        <v>24</v>
      </c>
      <c r="C623" s="11" t="str">
        <f t="shared" si="28"/>
        <v>5B24</v>
      </c>
      <c r="D623" s="9" t="s">
        <v>706</v>
      </c>
    </row>
    <row r="624" spans="1:4" x14ac:dyDescent="0.25">
      <c r="A624" s="11" t="s">
        <v>27</v>
      </c>
      <c r="B624" s="11">
        <v>25</v>
      </c>
      <c r="C624" s="11" t="str">
        <f t="shared" si="28"/>
        <v>5B25</v>
      </c>
      <c r="D624" s="9" t="s">
        <v>707</v>
      </c>
    </row>
    <row r="625" spans="1:4" x14ac:dyDescent="0.25">
      <c r="A625" s="11" t="s">
        <v>27</v>
      </c>
      <c r="B625" s="11">
        <v>26</v>
      </c>
      <c r="C625" s="11" t="str">
        <f t="shared" si="28"/>
        <v>5B26</v>
      </c>
      <c r="D625" s="9" t="s">
        <v>708</v>
      </c>
    </row>
    <row r="626" spans="1:4" x14ac:dyDescent="0.25">
      <c r="A626" s="11" t="s">
        <v>27</v>
      </c>
      <c r="B626" s="11">
        <v>27</v>
      </c>
      <c r="C626" s="11" t="str">
        <f t="shared" si="28"/>
        <v>5B27</v>
      </c>
      <c r="D626" s="9" t="s">
        <v>709</v>
      </c>
    </row>
    <row r="627" spans="1:4" x14ac:dyDescent="0.25">
      <c r="A627" s="11" t="s">
        <v>27</v>
      </c>
      <c r="B627" s="11">
        <v>28</v>
      </c>
      <c r="C627" s="11" t="str">
        <f t="shared" si="28"/>
        <v>5B28</v>
      </c>
      <c r="D627" s="9" t="s">
        <v>710</v>
      </c>
    </row>
    <row r="628" spans="1:4" x14ac:dyDescent="0.25">
      <c r="A628" s="11" t="s">
        <v>27</v>
      </c>
      <c r="B628" s="11">
        <v>29</v>
      </c>
      <c r="C628" s="11" t="str">
        <f t="shared" si="28"/>
        <v>5B29</v>
      </c>
      <c r="D628" s="9" t="s">
        <v>711</v>
      </c>
    </row>
    <row r="629" spans="1:4" x14ac:dyDescent="0.25">
      <c r="A629" s="11" t="s">
        <v>27</v>
      </c>
      <c r="B629" s="11">
        <v>30</v>
      </c>
      <c r="C629" s="11" t="str">
        <f t="shared" si="28"/>
        <v>5B30</v>
      </c>
      <c r="D629" s="9" t="s">
        <v>712</v>
      </c>
    </row>
    <row r="630" spans="1:4" x14ac:dyDescent="0.25">
      <c r="A630" s="11" t="s">
        <v>27</v>
      </c>
      <c r="B630" s="11">
        <v>31</v>
      </c>
      <c r="C630" s="11" t="str">
        <f t="shared" si="28"/>
        <v>5B31</v>
      </c>
      <c r="D630" s="9" t="s">
        <v>713</v>
      </c>
    </row>
    <row r="631" spans="1:4" x14ac:dyDescent="0.25">
      <c r="A631" s="11" t="s">
        <v>27</v>
      </c>
      <c r="B631" s="11">
        <v>32</v>
      </c>
      <c r="C631" s="11" t="str">
        <f t="shared" si="28"/>
        <v>5B32</v>
      </c>
      <c r="D631" s="9" t="s">
        <v>714</v>
      </c>
    </row>
    <row r="632" spans="1:4" x14ac:dyDescent="0.25">
      <c r="A632" s="11" t="s">
        <v>27</v>
      </c>
      <c r="B632" s="11">
        <v>33</v>
      </c>
      <c r="C632" s="11" t="str">
        <f t="shared" ref="C632:C642" si="29">CONCATENATE(A632,B632)</f>
        <v>5B33</v>
      </c>
      <c r="D632" s="9" t="s">
        <v>715</v>
      </c>
    </row>
    <row r="633" spans="1:4" x14ac:dyDescent="0.25">
      <c r="A633" s="11" t="s">
        <v>27</v>
      </c>
      <c r="B633" s="11">
        <v>34</v>
      </c>
      <c r="C633" s="11" t="str">
        <f t="shared" si="29"/>
        <v>5B34</v>
      </c>
      <c r="D633" s="9" t="s">
        <v>716</v>
      </c>
    </row>
    <row r="634" spans="1:4" x14ac:dyDescent="0.25">
      <c r="A634" s="11" t="s">
        <v>27</v>
      </c>
      <c r="B634" s="11">
        <v>35</v>
      </c>
      <c r="C634" s="11" t="str">
        <f t="shared" si="29"/>
        <v>5B35</v>
      </c>
      <c r="D634" s="9" t="s">
        <v>717</v>
      </c>
    </row>
    <row r="635" spans="1:4" x14ac:dyDescent="0.25">
      <c r="A635" s="11" t="s">
        <v>27</v>
      </c>
      <c r="B635" s="11">
        <v>36</v>
      </c>
      <c r="C635" s="11" t="str">
        <f t="shared" si="29"/>
        <v>5B36</v>
      </c>
      <c r="D635" s="9" t="s">
        <v>718</v>
      </c>
    </row>
    <row r="636" spans="1:4" x14ac:dyDescent="0.25">
      <c r="A636" s="11" t="s">
        <v>27</v>
      </c>
      <c r="B636" s="11">
        <v>37</v>
      </c>
      <c r="C636" s="11" t="str">
        <f t="shared" si="29"/>
        <v>5B37</v>
      </c>
      <c r="D636" s="9" t="s">
        <v>719</v>
      </c>
    </row>
    <row r="637" spans="1:4" x14ac:dyDescent="0.25">
      <c r="A637" s="11" t="s">
        <v>27</v>
      </c>
      <c r="B637" s="11">
        <v>38</v>
      </c>
      <c r="C637" s="11" t="str">
        <f t="shared" si="29"/>
        <v>5B38</v>
      </c>
      <c r="D637" s="9" t="s">
        <v>720</v>
      </c>
    </row>
    <row r="638" spans="1:4" x14ac:dyDescent="0.25">
      <c r="A638" s="11" t="s">
        <v>27</v>
      </c>
      <c r="B638" s="11">
        <v>39</v>
      </c>
      <c r="C638" s="11" t="str">
        <f t="shared" si="29"/>
        <v>5B39</v>
      </c>
      <c r="D638" s="9" t="s">
        <v>721</v>
      </c>
    </row>
    <row r="639" spans="1:4" x14ac:dyDescent="0.25">
      <c r="A639" s="11" t="s">
        <v>27</v>
      </c>
      <c r="B639" s="11">
        <v>40</v>
      </c>
      <c r="C639" s="11" t="str">
        <f t="shared" si="29"/>
        <v>5B40</v>
      </c>
      <c r="D639" s="9" t="s">
        <v>722</v>
      </c>
    </row>
    <row r="640" spans="1:4" x14ac:dyDescent="0.25">
      <c r="A640" s="11" t="s">
        <v>27</v>
      </c>
      <c r="B640" s="11">
        <v>41</v>
      </c>
      <c r="C640" s="11" t="str">
        <f t="shared" si="29"/>
        <v>5B41</v>
      </c>
      <c r="D640" s="9" t="s">
        <v>723</v>
      </c>
    </row>
    <row r="641" spans="1:4" x14ac:dyDescent="0.25">
      <c r="A641" s="11" t="s">
        <v>27</v>
      </c>
      <c r="B641" s="11">
        <v>42</v>
      </c>
      <c r="C641" s="11" t="str">
        <f t="shared" si="29"/>
        <v>5B42</v>
      </c>
      <c r="D641" s="9" t="s">
        <v>724</v>
      </c>
    </row>
    <row r="642" spans="1:4" x14ac:dyDescent="0.25">
      <c r="A642" s="11" t="s">
        <v>27</v>
      </c>
      <c r="B642" s="11">
        <v>43</v>
      </c>
      <c r="C642" s="11" t="str">
        <f t="shared" si="29"/>
        <v>5B43</v>
      </c>
      <c r="D642" s="9" t="s">
        <v>725</v>
      </c>
    </row>
    <row r="643" spans="1:4" x14ac:dyDescent="0.25">
      <c r="A643" s="11" t="s">
        <v>27</v>
      </c>
      <c r="B643" s="11">
        <v>44</v>
      </c>
      <c r="C643" s="11" t="str">
        <f t="shared" ref="C643" si="30">CONCATENATE(A643,B643)</f>
        <v>5B44</v>
      </c>
      <c r="D643" s="9" t="s">
        <v>726</v>
      </c>
    </row>
    <row r="644" spans="1:4" x14ac:dyDescent="0.25">
      <c r="A644" s="32"/>
      <c r="B644" s="32"/>
      <c r="C644" s="32"/>
      <c r="D644" s="31"/>
    </row>
    <row r="646" spans="1:4" x14ac:dyDescent="0.25">
      <c r="A646" s="153" t="s">
        <v>727</v>
      </c>
      <c r="B646" s="153"/>
      <c r="C646" s="153"/>
      <c r="D646" s="153"/>
    </row>
    <row r="647" spans="1:4" x14ac:dyDescent="0.25">
      <c r="A647" s="11" t="s">
        <v>28</v>
      </c>
      <c r="B647" s="11">
        <v>1</v>
      </c>
      <c r="C647" s="11" t="str">
        <f>CONCATENATE(A647,B647)</f>
        <v>5C1</v>
      </c>
      <c r="D647" s="9" t="s">
        <v>728</v>
      </c>
    </row>
    <row r="648" spans="1:4" x14ac:dyDescent="0.25">
      <c r="A648" s="11" t="s">
        <v>28</v>
      </c>
      <c r="B648" s="11">
        <v>2</v>
      </c>
      <c r="C648" s="11" t="str">
        <f t="shared" ref="C648:C680" si="31">CONCATENATE(A648,B648)</f>
        <v>5C2</v>
      </c>
      <c r="D648" s="9" t="s">
        <v>729</v>
      </c>
    </row>
    <row r="649" spans="1:4" x14ac:dyDescent="0.25">
      <c r="A649" s="11" t="s">
        <v>28</v>
      </c>
      <c r="B649" s="11">
        <v>3</v>
      </c>
      <c r="C649" s="11" t="str">
        <f t="shared" si="31"/>
        <v>5C3</v>
      </c>
      <c r="D649" s="9" t="s">
        <v>730</v>
      </c>
    </row>
    <row r="650" spans="1:4" x14ac:dyDescent="0.25">
      <c r="A650" s="11" t="s">
        <v>28</v>
      </c>
      <c r="B650" s="11">
        <v>4</v>
      </c>
      <c r="C650" s="11" t="str">
        <f t="shared" si="31"/>
        <v>5C4</v>
      </c>
      <c r="D650" s="9" t="s">
        <v>731</v>
      </c>
    </row>
    <row r="651" spans="1:4" x14ac:dyDescent="0.25">
      <c r="A651" s="11" t="s">
        <v>28</v>
      </c>
      <c r="B651" s="11">
        <v>5</v>
      </c>
      <c r="C651" s="11" t="str">
        <f t="shared" si="31"/>
        <v>5C5</v>
      </c>
      <c r="D651" s="9" t="s">
        <v>732</v>
      </c>
    </row>
    <row r="652" spans="1:4" x14ac:dyDescent="0.25">
      <c r="A652" s="11" t="s">
        <v>28</v>
      </c>
      <c r="B652" s="11">
        <v>6</v>
      </c>
      <c r="C652" s="11" t="str">
        <f t="shared" si="31"/>
        <v>5C6</v>
      </c>
      <c r="D652" s="9" t="s">
        <v>733</v>
      </c>
    </row>
    <row r="653" spans="1:4" x14ac:dyDescent="0.25">
      <c r="A653" s="11" t="s">
        <v>28</v>
      </c>
      <c r="B653" s="11">
        <v>7</v>
      </c>
      <c r="C653" s="11" t="str">
        <f t="shared" si="31"/>
        <v>5C7</v>
      </c>
      <c r="D653" s="9" t="s">
        <v>734</v>
      </c>
    </row>
    <row r="654" spans="1:4" x14ac:dyDescent="0.25">
      <c r="A654" s="11" t="s">
        <v>28</v>
      </c>
      <c r="B654" s="11">
        <v>8</v>
      </c>
      <c r="C654" s="11" t="str">
        <f t="shared" si="31"/>
        <v>5C8</v>
      </c>
      <c r="D654" s="9" t="s">
        <v>735</v>
      </c>
    </row>
    <row r="655" spans="1:4" x14ac:dyDescent="0.25">
      <c r="A655" s="11" t="s">
        <v>28</v>
      </c>
      <c r="B655" s="11">
        <v>9</v>
      </c>
      <c r="C655" s="11" t="str">
        <f t="shared" si="31"/>
        <v>5C9</v>
      </c>
      <c r="D655" s="9" t="s">
        <v>736</v>
      </c>
    </row>
    <row r="656" spans="1:4" x14ac:dyDescent="0.25">
      <c r="A656" s="11" t="s">
        <v>28</v>
      </c>
      <c r="B656" s="11">
        <v>10</v>
      </c>
      <c r="C656" s="11" t="str">
        <f t="shared" si="31"/>
        <v>5C10</v>
      </c>
      <c r="D656" s="9" t="s">
        <v>737</v>
      </c>
    </row>
    <row r="657" spans="1:4" x14ac:dyDescent="0.25">
      <c r="A657" s="11" t="s">
        <v>28</v>
      </c>
      <c r="B657" s="11">
        <v>11</v>
      </c>
      <c r="C657" s="11" t="str">
        <f t="shared" si="31"/>
        <v>5C11</v>
      </c>
      <c r="D657" s="9" t="s">
        <v>738</v>
      </c>
    </row>
    <row r="658" spans="1:4" x14ac:dyDescent="0.25">
      <c r="A658" s="11" t="s">
        <v>28</v>
      </c>
      <c r="B658" s="11">
        <v>12</v>
      </c>
      <c r="C658" s="11" t="str">
        <f t="shared" si="31"/>
        <v>5C12</v>
      </c>
      <c r="D658" s="9" t="s">
        <v>739</v>
      </c>
    </row>
    <row r="659" spans="1:4" x14ac:dyDescent="0.25">
      <c r="A659" s="11" t="s">
        <v>28</v>
      </c>
      <c r="B659" s="11">
        <v>13</v>
      </c>
      <c r="C659" s="11" t="str">
        <f t="shared" si="31"/>
        <v>5C13</v>
      </c>
      <c r="D659" s="9" t="s">
        <v>740</v>
      </c>
    </row>
    <row r="660" spans="1:4" x14ac:dyDescent="0.25">
      <c r="A660" s="11" t="s">
        <v>28</v>
      </c>
      <c r="B660" s="11">
        <v>14</v>
      </c>
      <c r="C660" s="11" t="str">
        <f t="shared" si="31"/>
        <v>5C14</v>
      </c>
      <c r="D660" s="9" t="s">
        <v>741</v>
      </c>
    </row>
    <row r="661" spans="1:4" x14ac:dyDescent="0.25">
      <c r="A661" s="11" t="s">
        <v>28</v>
      </c>
      <c r="B661" s="11">
        <v>15</v>
      </c>
      <c r="C661" s="11" t="str">
        <f t="shared" si="31"/>
        <v>5C15</v>
      </c>
      <c r="D661" s="9" t="s">
        <v>742</v>
      </c>
    </row>
    <row r="662" spans="1:4" x14ac:dyDescent="0.25">
      <c r="A662" s="11" t="s">
        <v>28</v>
      </c>
      <c r="B662" s="11">
        <v>16</v>
      </c>
      <c r="C662" s="11" t="str">
        <f t="shared" si="31"/>
        <v>5C16</v>
      </c>
      <c r="D662" s="9" t="s">
        <v>743</v>
      </c>
    </row>
    <row r="663" spans="1:4" x14ac:dyDescent="0.25">
      <c r="A663" s="11" t="s">
        <v>28</v>
      </c>
      <c r="B663" s="11">
        <v>17</v>
      </c>
      <c r="C663" s="11" t="str">
        <f t="shared" si="31"/>
        <v>5C17</v>
      </c>
      <c r="D663" s="9" t="s">
        <v>744</v>
      </c>
    </row>
    <row r="664" spans="1:4" x14ac:dyDescent="0.25">
      <c r="A664" s="11" t="s">
        <v>28</v>
      </c>
      <c r="B664" s="11">
        <v>18</v>
      </c>
      <c r="C664" s="11" t="str">
        <f t="shared" si="31"/>
        <v>5C18</v>
      </c>
      <c r="D664" s="9" t="s">
        <v>745</v>
      </c>
    </row>
    <row r="665" spans="1:4" x14ac:dyDescent="0.25">
      <c r="A665" s="11" t="s">
        <v>28</v>
      </c>
      <c r="B665" s="11">
        <v>19</v>
      </c>
      <c r="C665" s="11" t="str">
        <f t="shared" si="31"/>
        <v>5C19</v>
      </c>
      <c r="D665" s="9" t="s">
        <v>746</v>
      </c>
    </row>
    <row r="666" spans="1:4" x14ac:dyDescent="0.25">
      <c r="A666" s="11" t="s">
        <v>28</v>
      </c>
      <c r="B666" s="11">
        <v>20</v>
      </c>
      <c r="C666" s="11" t="str">
        <f t="shared" si="31"/>
        <v>5C20</v>
      </c>
      <c r="D666" s="9" t="s">
        <v>747</v>
      </c>
    </row>
    <row r="667" spans="1:4" x14ac:dyDescent="0.25">
      <c r="A667" s="11" t="s">
        <v>28</v>
      </c>
      <c r="B667" s="11">
        <v>21</v>
      </c>
      <c r="C667" s="11" t="str">
        <f t="shared" si="31"/>
        <v>5C21</v>
      </c>
      <c r="D667" s="9" t="s">
        <v>748</v>
      </c>
    </row>
    <row r="668" spans="1:4" x14ac:dyDescent="0.25">
      <c r="A668" s="11" t="s">
        <v>28</v>
      </c>
      <c r="B668" s="11">
        <v>22</v>
      </c>
      <c r="C668" s="11" t="str">
        <f t="shared" si="31"/>
        <v>5C22</v>
      </c>
      <c r="D668" s="9" t="s">
        <v>749</v>
      </c>
    </row>
    <row r="669" spans="1:4" x14ac:dyDescent="0.25">
      <c r="A669" s="11" t="s">
        <v>28</v>
      </c>
      <c r="B669" s="11">
        <v>23</v>
      </c>
      <c r="C669" s="11" t="str">
        <f t="shared" si="31"/>
        <v>5C23</v>
      </c>
      <c r="D669" s="9" t="s">
        <v>750</v>
      </c>
    </row>
    <row r="670" spans="1:4" x14ac:dyDescent="0.25">
      <c r="A670" s="11" t="s">
        <v>28</v>
      </c>
      <c r="B670" s="11">
        <v>24</v>
      </c>
      <c r="C670" s="11" t="str">
        <f t="shared" si="31"/>
        <v>5C24</v>
      </c>
      <c r="D670" s="9" t="s">
        <v>751</v>
      </c>
    </row>
    <row r="671" spans="1:4" x14ac:dyDescent="0.25">
      <c r="A671" s="11" t="s">
        <v>28</v>
      </c>
      <c r="B671" s="11">
        <v>25</v>
      </c>
      <c r="C671" s="11" t="str">
        <f t="shared" si="31"/>
        <v>5C25</v>
      </c>
      <c r="D671" s="9" t="s">
        <v>752</v>
      </c>
    </row>
    <row r="672" spans="1:4" x14ac:dyDescent="0.25">
      <c r="A672" s="11" t="s">
        <v>28</v>
      </c>
      <c r="B672" s="11">
        <v>26</v>
      </c>
      <c r="C672" s="11" t="str">
        <f t="shared" si="31"/>
        <v>5C26</v>
      </c>
      <c r="D672" s="9" t="s">
        <v>753</v>
      </c>
    </row>
    <row r="673" spans="1:4" x14ac:dyDescent="0.25">
      <c r="A673" s="11" t="s">
        <v>28</v>
      </c>
      <c r="B673" s="11">
        <v>27</v>
      </c>
      <c r="C673" s="11" t="str">
        <f t="shared" si="31"/>
        <v>5C27</v>
      </c>
      <c r="D673" s="9" t="s">
        <v>754</v>
      </c>
    </row>
    <row r="674" spans="1:4" x14ac:dyDescent="0.25">
      <c r="A674" s="11" t="s">
        <v>28</v>
      </c>
      <c r="B674" s="11">
        <v>28</v>
      </c>
      <c r="C674" s="11" t="str">
        <f t="shared" si="31"/>
        <v>5C28</v>
      </c>
      <c r="D674" s="9" t="s">
        <v>755</v>
      </c>
    </row>
    <row r="675" spans="1:4" x14ac:dyDescent="0.25">
      <c r="A675" s="11" t="s">
        <v>28</v>
      </c>
      <c r="B675" s="11">
        <v>29</v>
      </c>
      <c r="C675" s="11" t="str">
        <f t="shared" si="31"/>
        <v>5C29</v>
      </c>
      <c r="D675" s="9" t="s">
        <v>756</v>
      </c>
    </row>
    <row r="676" spans="1:4" x14ac:dyDescent="0.25">
      <c r="A676" s="11" t="s">
        <v>28</v>
      </c>
      <c r="B676" s="11">
        <v>30</v>
      </c>
      <c r="C676" s="11" t="str">
        <f t="shared" si="31"/>
        <v>5C30</v>
      </c>
      <c r="D676" s="9" t="s">
        <v>757</v>
      </c>
    </row>
    <row r="677" spans="1:4" x14ac:dyDescent="0.25">
      <c r="A677" s="11" t="s">
        <v>28</v>
      </c>
      <c r="B677" s="11">
        <v>31</v>
      </c>
      <c r="C677" s="11" t="str">
        <f t="shared" si="31"/>
        <v>5C31</v>
      </c>
      <c r="D677" s="9" t="s">
        <v>758</v>
      </c>
    </row>
    <row r="678" spans="1:4" x14ac:dyDescent="0.25">
      <c r="A678" s="11" t="s">
        <v>28</v>
      </c>
      <c r="B678" s="11">
        <v>32</v>
      </c>
      <c r="C678" s="11" t="str">
        <f t="shared" si="31"/>
        <v>5C32</v>
      </c>
      <c r="D678" s="9" t="s">
        <v>759</v>
      </c>
    </row>
    <row r="679" spans="1:4" x14ac:dyDescent="0.25">
      <c r="A679" s="11" t="s">
        <v>28</v>
      </c>
      <c r="B679" s="11">
        <v>33</v>
      </c>
      <c r="C679" s="11" t="str">
        <f t="shared" si="31"/>
        <v>5C33</v>
      </c>
      <c r="D679" s="9" t="s">
        <v>760</v>
      </c>
    </row>
    <row r="680" spans="1:4" x14ac:dyDescent="0.25">
      <c r="A680" s="11" t="s">
        <v>28</v>
      </c>
      <c r="B680" s="11">
        <v>34</v>
      </c>
      <c r="C680" s="11" t="str">
        <f t="shared" si="31"/>
        <v>5C34</v>
      </c>
      <c r="D680" s="9" t="s">
        <v>761</v>
      </c>
    </row>
    <row r="681" spans="1:4" x14ac:dyDescent="0.25">
      <c r="A681" s="11" t="s">
        <v>28</v>
      </c>
      <c r="B681" s="11">
        <v>35</v>
      </c>
      <c r="C681" s="11" t="str">
        <f t="shared" ref="C681:C690" si="32">CONCATENATE(A681,B681)</f>
        <v>5C35</v>
      </c>
      <c r="D681" s="9" t="s">
        <v>762</v>
      </c>
    </row>
    <row r="682" spans="1:4" x14ac:dyDescent="0.25">
      <c r="A682" s="11" t="s">
        <v>28</v>
      </c>
      <c r="B682" s="11">
        <v>36</v>
      </c>
      <c r="C682" s="11" t="str">
        <f t="shared" si="32"/>
        <v>5C36</v>
      </c>
      <c r="D682" s="9" t="s">
        <v>763</v>
      </c>
    </row>
    <row r="683" spans="1:4" x14ac:dyDescent="0.25">
      <c r="A683" s="11" t="s">
        <v>28</v>
      </c>
      <c r="B683" s="11">
        <v>37</v>
      </c>
      <c r="C683" s="11" t="str">
        <f t="shared" si="32"/>
        <v>5C37</v>
      </c>
      <c r="D683" s="9" t="s">
        <v>764</v>
      </c>
    </row>
    <row r="684" spans="1:4" x14ac:dyDescent="0.25">
      <c r="A684" s="11" t="s">
        <v>28</v>
      </c>
      <c r="B684" s="11">
        <v>38</v>
      </c>
      <c r="C684" s="11" t="str">
        <f t="shared" si="32"/>
        <v>5C38</v>
      </c>
      <c r="D684" s="9" t="s">
        <v>765</v>
      </c>
    </row>
    <row r="685" spans="1:4" x14ac:dyDescent="0.25">
      <c r="A685" s="11" t="s">
        <v>28</v>
      </c>
      <c r="B685" s="11">
        <v>39</v>
      </c>
      <c r="C685" s="11" t="str">
        <f t="shared" si="32"/>
        <v>5C39</v>
      </c>
      <c r="D685" s="9" t="s">
        <v>766</v>
      </c>
    </row>
    <row r="686" spans="1:4" x14ac:dyDescent="0.25">
      <c r="A686" s="11" t="s">
        <v>28</v>
      </c>
      <c r="B686" s="11">
        <v>40</v>
      </c>
      <c r="C686" s="11" t="str">
        <f t="shared" si="32"/>
        <v>5C40</v>
      </c>
      <c r="D686" s="9" t="s">
        <v>767</v>
      </c>
    </row>
    <row r="687" spans="1:4" x14ac:dyDescent="0.25">
      <c r="A687" s="11" t="s">
        <v>28</v>
      </c>
      <c r="B687" s="11">
        <v>41</v>
      </c>
      <c r="C687" s="11" t="str">
        <f t="shared" si="32"/>
        <v>5C41</v>
      </c>
      <c r="D687" s="9" t="s">
        <v>768</v>
      </c>
    </row>
    <row r="688" spans="1:4" x14ac:dyDescent="0.25">
      <c r="A688" s="11" t="s">
        <v>28</v>
      </c>
      <c r="B688" s="11">
        <v>42</v>
      </c>
      <c r="C688" s="11" t="str">
        <f t="shared" si="32"/>
        <v>5C42</v>
      </c>
      <c r="D688" s="9" t="s">
        <v>769</v>
      </c>
    </row>
    <row r="689" spans="1:4" x14ac:dyDescent="0.25">
      <c r="A689" s="11" t="s">
        <v>28</v>
      </c>
      <c r="B689" s="11">
        <v>43</v>
      </c>
      <c r="C689" s="11" t="str">
        <f t="shared" si="32"/>
        <v>5C43</v>
      </c>
      <c r="D689" s="9" t="s">
        <v>770</v>
      </c>
    </row>
    <row r="690" spans="1:4" x14ac:dyDescent="0.25">
      <c r="A690" s="11" t="s">
        <v>28</v>
      </c>
      <c r="B690" s="11">
        <v>44</v>
      </c>
      <c r="C690" s="11" t="str">
        <f t="shared" si="32"/>
        <v>5C44</v>
      </c>
      <c r="D690" s="9" t="s">
        <v>771</v>
      </c>
    </row>
    <row r="691" spans="1:4" x14ac:dyDescent="0.25">
      <c r="A691" s="32"/>
      <c r="B691" s="32"/>
      <c r="C691" s="32"/>
      <c r="D691" s="31"/>
    </row>
    <row r="693" spans="1:4" x14ac:dyDescent="0.25">
      <c r="A693" s="153" t="s">
        <v>772</v>
      </c>
      <c r="B693" s="153"/>
      <c r="C693" s="153"/>
      <c r="D693" s="153"/>
    </row>
    <row r="694" spans="1:4" x14ac:dyDescent="0.25">
      <c r="A694" s="11" t="s">
        <v>773</v>
      </c>
      <c r="B694" s="11">
        <v>1</v>
      </c>
      <c r="C694" s="11" t="str">
        <f>CONCATENATE(A694,B694)</f>
        <v>6A1</v>
      </c>
      <c r="D694" s="9" t="s">
        <v>774</v>
      </c>
    </row>
    <row r="695" spans="1:4" x14ac:dyDescent="0.25">
      <c r="A695" s="11" t="s">
        <v>773</v>
      </c>
      <c r="B695" s="11">
        <v>2</v>
      </c>
      <c r="C695" s="11" t="str">
        <f t="shared" ref="C695:C727" si="33">CONCATENATE(A695,B695)</f>
        <v>6A2</v>
      </c>
      <c r="D695" s="9" t="s">
        <v>775</v>
      </c>
    </row>
    <row r="696" spans="1:4" x14ac:dyDescent="0.25">
      <c r="A696" s="11" t="s">
        <v>773</v>
      </c>
      <c r="B696" s="11">
        <v>3</v>
      </c>
      <c r="C696" s="11" t="str">
        <f t="shared" si="33"/>
        <v>6A3</v>
      </c>
      <c r="D696" s="9" t="s">
        <v>776</v>
      </c>
    </row>
    <row r="697" spans="1:4" x14ac:dyDescent="0.25">
      <c r="A697" s="11" t="s">
        <v>773</v>
      </c>
      <c r="B697" s="11">
        <v>4</v>
      </c>
      <c r="C697" s="11" t="str">
        <f t="shared" si="33"/>
        <v>6A4</v>
      </c>
      <c r="D697" s="9" t="s">
        <v>777</v>
      </c>
    </row>
    <row r="698" spans="1:4" x14ac:dyDescent="0.25">
      <c r="A698" s="11" t="s">
        <v>773</v>
      </c>
      <c r="B698" s="11">
        <v>5</v>
      </c>
      <c r="C698" s="11" t="str">
        <f t="shared" si="33"/>
        <v>6A5</v>
      </c>
      <c r="D698" s="9" t="s">
        <v>778</v>
      </c>
    </row>
    <row r="699" spans="1:4" x14ac:dyDescent="0.25">
      <c r="A699" s="11" t="s">
        <v>773</v>
      </c>
      <c r="B699" s="11">
        <v>6</v>
      </c>
      <c r="C699" s="11" t="str">
        <f t="shared" si="33"/>
        <v>6A6</v>
      </c>
      <c r="D699" s="9" t="s">
        <v>779</v>
      </c>
    </row>
    <row r="700" spans="1:4" x14ac:dyDescent="0.25">
      <c r="A700" s="11" t="s">
        <v>773</v>
      </c>
      <c r="B700" s="11">
        <v>7</v>
      </c>
      <c r="C700" s="11" t="str">
        <f t="shared" si="33"/>
        <v>6A7</v>
      </c>
      <c r="D700" s="9" t="s">
        <v>780</v>
      </c>
    </row>
    <row r="701" spans="1:4" x14ac:dyDescent="0.25">
      <c r="A701" s="11" t="s">
        <v>773</v>
      </c>
      <c r="B701" s="11">
        <v>8</v>
      </c>
      <c r="C701" s="11" t="str">
        <f t="shared" si="33"/>
        <v>6A8</v>
      </c>
      <c r="D701" s="9" t="s">
        <v>781</v>
      </c>
    </row>
    <row r="702" spans="1:4" x14ac:dyDescent="0.25">
      <c r="A702" s="11" t="s">
        <v>773</v>
      </c>
      <c r="B702" s="11">
        <v>9</v>
      </c>
      <c r="C702" s="11" t="str">
        <f t="shared" si="33"/>
        <v>6A9</v>
      </c>
      <c r="D702" s="9" t="s">
        <v>782</v>
      </c>
    </row>
    <row r="703" spans="1:4" x14ac:dyDescent="0.25">
      <c r="A703" s="11" t="s">
        <v>773</v>
      </c>
      <c r="B703" s="11">
        <v>10</v>
      </c>
      <c r="C703" s="11" t="str">
        <f t="shared" si="33"/>
        <v>6A10</v>
      </c>
      <c r="D703" s="9" t="s">
        <v>783</v>
      </c>
    </row>
    <row r="704" spans="1:4" x14ac:dyDescent="0.25">
      <c r="A704" s="11" t="s">
        <v>773</v>
      </c>
      <c r="B704" s="11">
        <v>11</v>
      </c>
      <c r="C704" s="11" t="str">
        <f t="shared" si="33"/>
        <v>6A11</v>
      </c>
      <c r="D704" s="9" t="s">
        <v>784</v>
      </c>
    </row>
    <row r="705" spans="1:4" x14ac:dyDescent="0.25">
      <c r="A705" s="11" t="s">
        <v>773</v>
      </c>
      <c r="B705" s="11">
        <v>12</v>
      </c>
      <c r="C705" s="11" t="str">
        <f t="shared" si="33"/>
        <v>6A12</v>
      </c>
      <c r="D705" s="9" t="s">
        <v>785</v>
      </c>
    </row>
    <row r="706" spans="1:4" x14ac:dyDescent="0.25">
      <c r="A706" s="11" t="s">
        <v>773</v>
      </c>
      <c r="B706" s="11">
        <v>13</v>
      </c>
      <c r="C706" s="11" t="str">
        <f t="shared" si="33"/>
        <v>6A13</v>
      </c>
      <c r="D706" s="9" t="s">
        <v>786</v>
      </c>
    </row>
    <row r="707" spans="1:4" x14ac:dyDescent="0.25">
      <c r="A707" s="11" t="s">
        <v>773</v>
      </c>
      <c r="B707" s="11">
        <v>14</v>
      </c>
      <c r="C707" s="11" t="str">
        <f t="shared" si="33"/>
        <v>6A14</v>
      </c>
      <c r="D707" s="9" t="s">
        <v>787</v>
      </c>
    </row>
    <row r="708" spans="1:4" x14ac:dyDescent="0.25">
      <c r="A708" s="11" t="s">
        <v>773</v>
      </c>
      <c r="B708" s="11">
        <v>15</v>
      </c>
      <c r="C708" s="11" t="str">
        <f t="shared" si="33"/>
        <v>6A15</v>
      </c>
      <c r="D708" s="9" t="s">
        <v>788</v>
      </c>
    </row>
    <row r="709" spans="1:4" x14ac:dyDescent="0.25">
      <c r="A709" s="11" t="s">
        <v>773</v>
      </c>
      <c r="B709" s="11">
        <v>16</v>
      </c>
      <c r="C709" s="11" t="str">
        <f t="shared" si="33"/>
        <v>6A16</v>
      </c>
      <c r="D709" s="9" t="s">
        <v>789</v>
      </c>
    </row>
    <row r="710" spans="1:4" x14ac:dyDescent="0.25">
      <c r="A710" s="11" t="s">
        <v>773</v>
      </c>
      <c r="B710" s="11">
        <v>17</v>
      </c>
      <c r="C710" s="11" t="str">
        <f t="shared" si="33"/>
        <v>6A17</v>
      </c>
      <c r="D710" s="9" t="s">
        <v>790</v>
      </c>
    </row>
    <row r="711" spans="1:4" x14ac:dyDescent="0.25">
      <c r="A711" s="11" t="s">
        <v>773</v>
      </c>
      <c r="B711" s="11">
        <v>18</v>
      </c>
      <c r="C711" s="11" t="str">
        <f t="shared" si="33"/>
        <v>6A18</v>
      </c>
      <c r="D711" s="9" t="s">
        <v>791</v>
      </c>
    </row>
    <row r="712" spans="1:4" x14ac:dyDescent="0.25">
      <c r="A712" s="11" t="s">
        <v>773</v>
      </c>
      <c r="B712" s="11">
        <v>19</v>
      </c>
      <c r="C712" s="11" t="str">
        <f t="shared" si="33"/>
        <v>6A19</v>
      </c>
      <c r="D712" s="9" t="s">
        <v>792</v>
      </c>
    </row>
    <row r="713" spans="1:4" x14ac:dyDescent="0.25">
      <c r="A713" s="11" t="s">
        <v>773</v>
      </c>
      <c r="B713" s="11">
        <v>20</v>
      </c>
      <c r="C713" s="11" t="str">
        <f t="shared" si="33"/>
        <v>6A20</v>
      </c>
      <c r="D713" s="9" t="s">
        <v>793</v>
      </c>
    </row>
    <row r="714" spans="1:4" x14ac:dyDescent="0.25">
      <c r="A714" s="11" t="s">
        <v>773</v>
      </c>
      <c r="B714" s="11">
        <v>21</v>
      </c>
      <c r="C714" s="11" t="str">
        <f t="shared" si="33"/>
        <v>6A21</v>
      </c>
      <c r="D714" s="9" t="s">
        <v>794</v>
      </c>
    </row>
    <row r="715" spans="1:4" x14ac:dyDescent="0.25">
      <c r="A715" s="11" t="s">
        <v>773</v>
      </c>
      <c r="B715" s="11">
        <v>22</v>
      </c>
      <c r="C715" s="11" t="str">
        <f t="shared" si="33"/>
        <v>6A22</v>
      </c>
      <c r="D715" s="9" t="s">
        <v>795</v>
      </c>
    </row>
    <row r="716" spans="1:4" x14ac:dyDescent="0.25">
      <c r="A716" s="11" t="s">
        <v>773</v>
      </c>
      <c r="B716" s="11">
        <v>23</v>
      </c>
      <c r="C716" s="11" t="str">
        <f t="shared" si="33"/>
        <v>6A23</v>
      </c>
      <c r="D716" s="9" t="s">
        <v>796</v>
      </c>
    </row>
    <row r="717" spans="1:4" x14ac:dyDescent="0.25">
      <c r="A717" s="11" t="s">
        <v>773</v>
      </c>
      <c r="B717" s="11">
        <v>24</v>
      </c>
      <c r="C717" s="11" t="str">
        <f t="shared" si="33"/>
        <v>6A24</v>
      </c>
      <c r="D717" s="9" t="s">
        <v>797</v>
      </c>
    </row>
    <row r="718" spans="1:4" x14ac:dyDescent="0.25">
      <c r="A718" s="11" t="s">
        <v>773</v>
      </c>
      <c r="B718" s="11">
        <v>25</v>
      </c>
      <c r="C718" s="11" t="str">
        <f t="shared" si="33"/>
        <v>6A25</v>
      </c>
      <c r="D718" s="9" t="s">
        <v>798</v>
      </c>
    </row>
    <row r="719" spans="1:4" x14ac:dyDescent="0.25">
      <c r="A719" s="11" t="s">
        <v>773</v>
      </c>
      <c r="B719" s="11">
        <v>26</v>
      </c>
      <c r="C719" s="11" t="str">
        <f t="shared" si="33"/>
        <v>6A26</v>
      </c>
      <c r="D719" s="9" t="s">
        <v>799</v>
      </c>
    </row>
    <row r="720" spans="1:4" x14ac:dyDescent="0.25">
      <c r="A720" s="11" t="s">
        <v>773</v>
      </c>
      <c r="B720" s="11">
        <v>27</v>
      </c>
      <c r="C720" s="11" t="str">
        <f t="shared" si="33"/>
        <v>6A27</v>
      </c>
      <c r="D720" s="9" t="s">
        <v>800</v>
      </c>
    </row>
    <row r="721" spans="1:4" x14ac:dyDescent="0.25">
      <c r="A721" s="11" t="s">
        <v>773</v>
      </c>
      <c r="B721" s="11">
        <v>28</v>
      </c>
      <c r="C721" s="11" t="str">
        <f t="shared" si="33"/>
        <v>6A28</v>
      </c>
      <c r="D721" s="9" t="s">
        <v>801</v>
      </c>
    </row>
    <row r="722" spans="1:4" x14ac:dyDescent="0.25">
      <c r="A722" s="11" t="s">
        <v>773</v>
      </c>
      <c r="B722" s="11">
        <v>29</v>
      </c>
      <c r="C722" s="11" t="str">
        <f t="shared" si="33"/>
        <v>6A29</v>
      </c>
      <c r="D722" s="9" t="s">
        <v>802</v>
      </c>
    </row>
    <row r="723" spans="1:4" x14ac:dyDescent="0.25">
      <c r="A723" s="11" t="s">
        <v>773</v>
      </c>
      <c r="B723" s="11">
        <v>30</v>
      </c>
      <c r="C723" s="11" t="str">
        <f t="shared" si="33"/>
        <v>6A30</v>
      </c>
      <c r="D723" s="9" t="s">
        <v>803</v>
      </c>
    </row>
    <row r="724" spans="1:4" x14ac:dyDescent="0.25">
      <c r="A724" s="11" t="s">
        <v>773</v>
      </c>
      <c r="B724" s="11">
        <v>31</v>
      </c>
      <c r="C724" s="11" t="str">
        <f t="shared" si="33"/>
        <v>6A31</v>
      </c>
      <c r="D724" s="9" t="s">
        <v>804</v>
      </c>
    </row>
    <row r="725" spans="1:4" x14ac:dyDescent="0.25">
      <c r="A725" s="11" t="s">
        <v>773</v>
      </c>
      <c r="B725" s="11">
        <v>32</v>
      </c>
      <c r="C725" s="11" t="str">
        <f t="shared" si="33"/>
        <v>6A32</v>
      </c>
      <c r="D725" s="9" t="s">
        <v>805</v>
      </c>
    </row>
    <row r="726" spans="1:4" x14ac:dyDescent="0.25">
      <c r="A726" s="11" t="s">
        <v>773</v>
      </c>
      <c r="B726" s="11">
        <v>33</v>
      </c>
      <c r="C726" s="11" t="str">
        <f t="shared" si="33"/>
        <v>6A33</v>
      </c>
      <c r="D726" s="9" t="s">
        <v>806</v>
      </c>
    </row>
    <row r="727" spans="1:4" x14ac:dyDescent="0.25">
      <c r="A727" s="11" t="s">
        <v>773</v>
      </c>
      <c r="B727" s="11">
        <v>34</v>
      </c>
      <c r="C727" s="11" t="str">
        <f t="shared" si="33"/>
        <v>6A34</v>
      </c>
      <c r="D727" s="9" t="s">
        <v>807</v>
      </c>
    </row>
    <row r="728" spans="1:4" x14ac:dyDescent="0.25">
      <c r="A728" s="11" t="s">
        <v>773</v>
      </c>
      <c r="B728" s="11">
        <v>35</v>
      </c>
      <c r="C728" s="11" t="str">
        <f t="shared" ref="C728:C738" si="34">CONCATENATE(A728,B728)</f>
        <v>6A35</v>
      </c>
      <c r="D728" s="9" t="s">
        <v>808</v>
      </c>
    </row>
    <row r="729" spans="1:4" x14ac:dyDescent="0.25">
      <c r="A729" s="11" t="s">
        <v>773</v>
      </c>
      <c r="B729" s="11">
        <v>36</v>
      </c>
      <c r="C729" s="11" t="str">
        <f t="shared" si="34"/>
        <v>6A36</v>
      </c>
      <c r="D729" s="9" t="s">
        <v>809</v>
      </c>
    </row>
    <row r="730" spans="1:4" x14ac:dyDescent="0.25">
      <c r="A730" s="11" t="s">
        <v>773</v>
      </c>
      <c r="B730" s="11">
        <v>37</v>
      </c>
      <c r="C730" s="11" t="str">
        <f t="shared" si="34"/>
        <v>6A37</v>
      </c>
      <c r="D730" s="9" t="s">
        <v>810</v>
      </c>
    </row>
    <row r="731" spans="1:4" x14ac:dyDescent="0.25">
      <c r="A731" s="11" t="s">
        <v>773</v>
      </c>
      <c r="B731" s="11">
        <v>38</v>
      </c>
      <c r="C731" s="11" t="str">
        <f t="shared" si="34"/>
        <v>6A38</v>
      </c>
      <c r="D731" s="9" t="s">
        <v>811</v>
      </c>
    </row>
    <row r="732" spans="1:4" x14ac:dyDescent="0.25">
      <c r="A732" s="11" t="s">
        <v>773</v>
      </c>
      <c r="B732" s="11">
        <v>39</v>
      </c>
      <c r="C732" s="11" t="str">
        <f t="shared" si="34"/>
        <v>6A39</v>
      </c>
      <c r="D732" s="9" t="s">
        <v>812</v>
      </c>
    </row>
    <row r="733" spans="1:4" x14ac:dyDescent="0.25">
      <c r="A733" s="11" t="s">
        <v>773</v>
      </c>
      <c r="B733" s="11">
        <v>40</v>
      </c>
      <c r="C733" s="11" t="str">
        <f t="shared" si="34"/>
        <v>6A40</v>
      </c>
      <c r="D733" s="9" t="s">
        <v>813</v>
      </c>
    </row>
    <row r="734" spans="1:4" x14ac:dyDescent="0.25">
      <c r="A734" s="11" t="s">
        <v>773</v>
      </c>
      <c r="B734" s="11">
        <v>41</v>
      </c>
      <c r="C734" s="11" t="str">
        <f t="shared" si="34"/>
        <v>6A41</v>
      </c>
      <c r="D734" s="9" t="s">
        <v>814</v>
      </c>
    </row>
    <row r="735" spans="1:4" x14ac:dyDescent="0.25">
      <c r="A735" s="11" t="s">
        <v>773</v>
      </c>
      <c r="B735" s="11">
        <v>42</v>
      </c>
      <c r="C735" s="11" t="str">
        <f t="shared" si="34"/>
        <v>6A42</v>
      </c>
      <c r="D735" s="9" t="s">
        <v>815</v>
      </c>
    </row>
    <row r="736" spans="1:4" x14ac:dyDescent="0.25">
      <c r="A736" s="11" t="s">
        <v>773</v>
      </c>
      <c r="B736" s="11">
        <v>43</v>
      </c>
      <c r="C736" s="11" t="str">
        <f t="shared" si="34"/>
        <v>6A43</v>
      </c>
      <c r="D736" s="9" t="s">
        <v>816</v>
      </c>
    </row>
    <row r="737" spans="1:4" x14ac:dyDescent="0.25">
      <c r="A737" s="11" t="s">
        <v>773</v>
      </c>
      <c r="B737" s="11">
        <v>44</v>
      </c>
      <c r="C737" s="11" t="str">
        <f t="shared" si="34"/>
        <v>6A44</v>
      </c>
      <c r="D737" s="9" t="s">
        <v>817</v>
      </c>
    </row>
    <row r="738" spans="1:4" x14ac:dyDescent="0.25">
      <c r="A738" s="11" t="s">
        <v>773</v>
      </c>
      <c r="B738" s="11">
        <v>45</v>
      </c>
      <c r="C738" s="11" t="str">
        <f t="shared" si="34"/>
        <v>6A45</v>
      </c>
      <c r="D738" s="9" t="s">
        <v>818</v>
      </c>
    </row>
    <row r="741" spans="1:4" x14ac:dyDescent="0.25">
      <c r="A741" s="153" t="s">
        <v>819</v>
      </c>
      <c r="B741" s="153"/>
      <c r="C741" s="153"/>
      <c r="D741" s="153"/>
    </row>
    <row r="742" spans="1:4" x14ac:dyDescent="0.25">
      <c r="A742" s="11" t="s">
        <v>820</v>
      </c>
      <c r="B742" s="11">
        <v>1</v>
      </c>
      <c r="C742" s="11" t="str">
        <f t="shared" ref="C742" si="35">CONCATENATE(A742,B742)</f>
        <v>6B1</v>
      </c>
      <c r="D742" s="9" t="s">
        <v>821</v>
      </c>
    </row>
    <row r="743" spans="1:4" x14ac:dyDescent="0.25">
      <c r="A743" s="11" t="s">
        <v>820</v>
      </c>
      <c r="B743" s="11">
        <v>2</v>
      </c>
      <c r="C743" s="11" t="str">
        <f t="shared" ref="C743:C786" si="36">CONCATENATE(A743,B743)</f>
        <v>6B2</v>
      </c>
      <c r="D743" s="9" t="s">
        <v>822</v>
      </c>
    </row>
    <row r="744" spans="1:4" x14ac:dyDescent="0.25">
      <c r="A744" s="11" t="s">
        <v>820</v>
      </c>
      <c r="B744" s="11">
        <v>3</v>
      </c>
      <c r="C744" s="11" t="str">
        <f t="shared" si="36"/>
        <v>6B3</v>
      </c>
      <c r="D744" s="9" t="s">
        <v>823</v>
      </c>
    </row>
    <row r="745" spans="1:4" x14ac:dyDescent="0.25">
      <c r="A745" s="11" t="s">
        <v>820</v>
      </c>
      <c r="B745" s="11">
        <v>4</v>
      </c>
      <c r="C745" s="11" t="str">
        <f t="shared" si="36"/>
        <v>6B4</v>
      </c>
      <c r="D745" s="9" t="s">
        <v>824</v>
      </c>
    </row>
    <row r="746" spans="1:4" x14ac:dyDescent="0.25">
      <c r="A746" s="11" t="s">
        <v>820</v>
      </c>
      <c r="B746" s="11">
        <v>5</v>
      </c>
      <c r="C746" s="11" t="str">
        <f t="shared" si="36"/>
        <v>6B5</v>
      </c>
      <c r="D746" s="9" t="s">
        <v>825</v>
      </c>
    </row>
    <row r="747" spans="1:4" x14ac:dyDescent="0.25">
      <c r="A747" s="11" t="s">
        <v>820</v>
      </c>
      <c r="B747" s="11">
        <v>6</v>
      </c>
      <c r="C747" s="11" t="str">
        <f t="shared" si="36"/>
        <v>6B6</v>
      </c>
      <c r="D747" s="9" t="s">
        <v>826</v>
      </c>
    </row>
    <row r="748" spans="1:4" x14ac:dyDescent="0.25">
      <c r="A748" s="11" t="s">
        <v>820</v>
      </c>
      <c r="B748" s="11">
        <v>7</v>
      </c>
      <c r="C748" s="11" t="str">
        <f t="shared" si="36"/>
        <v>6B7</v>
      </c>
      <c r="D748" s="9" t="s">
        <v>827</v>
      </c>
    </row>
    <row r="749" spans="1:4" x14ac:dyDescent="0.25">
      <c r="A749" s="11" t="s">
        <v>820</v>
      </c>
      <c r="B749" s="11">
        <v>8</v>
      </c>
      <c r="C749" s="11" t="str">
        <f t="shared" si="36"/>
        <v>6B8</v>
      </c>
      <c r="D749" s="9" t="s">
        <v>828</v>
      </c>
    </row>
    <row r="750" spans="1:4" x14ac:dyDescent="0.25">
      <c r="A750" s="11" t="s">
        <v>820</v>
      </c>
      <c r="B750" s="11">
        <v>9</v>
      </c>
      <c r="C750" s="11" t="str">
        <f t="shared" si="36"/>
        <v>6B9</v>
      </c>
      <c r="D750" s="9" t="s">
        <v>829</v>
      </c>
    </row>
    <row r="751" spans="1:4" x14ac:dyDescent="0.25">
      <c r="A751" s="11" t="s">
        <v>820</v>
      </c>
      <c r="B751" s="11">
        <v>10</v>
      </c>
      <c r="C751" s="11" t="str">
        <f t="shared" si="36"/>
        <v>6B10</v>
      </c>
      <c r="D751" s="9" t="s">
        <v>830</v>
      </c>
    </row>
    <row r="752" spans="1:4" x14ac:dyDescent="0.25">
      <c r="A752" s="11" t="s">
        <v>820</v>
      </c>
      <c r="B752" s="11">
        <v>11</v>
      </c>
      <c r="C752" s="11" t="str">
        <f t="shared" si="36"/>
        <v>6B11</v>
      </c>
      <c r="D752" s="9" t="s">
        <v>831</v>
      </c>
    </row>
    <row r="753" spans="1:4" x14ac:dyDescent="0.25">
      <c r="A753" s="11" t="s">
        <v>820</v>
      </c>
      <c r="B753" s="11">
        <v>12</v>
      </c>
      <c r="C753" s="11" t="str">
        <f t="shared" si="36"/>
        <v>6B12</v>
      </c>
      <c r="D753" s="9" t="s">
        <v>832</v>
      </c>
    </row>
    <row r="754" spans="1:4" x14ac:dyDescent="0.25">
      <c r="A754" s="11" t="s">
        <v>820</v>
      </c>
      <c r="B754" s="11">
        <v>13</v>
      </c>
      <c r="C754" s="11" t="str">
        <f t="shared" si="36"/>
        <v>6B13</v>
      </c>
      <c r="D754" s="9" t="s">
        <v>833</v>
      </c>
    </row>
    <row r="755" spans="1:4" x14ac:dyDescent="0.25">
      <c r="A755" s="11" t="s">
        <v>820</v>
      </c>
      <c r="B755" s="11">
        <v>14</v>
      </c>
      <c r="C755" s="11" t="str">
        <f t="shared" si="36"/>
        <v>6B14</v>
      </c>
      <c r="D755" s="9" t="s">
        <v>834</v>
      </c>
    </row>
    <row r="756" spans="1:4" x14ac:dyDescent="0.25">
      <c r="A756" s="11" t="s">
        <v>820</v>
      </c>
      <c r="B756" s="11">
        <v>15</v>
      </c>
      <c r="C756" s="11" t="str">
        <f t="shared" si="36"/>
        <v>6B15</v>
      </c>
      <c r="D756" s="9" t="s">
        <v>835</v>
      </c>
    </row>
    <row r="757" spans="1:4" x14ac:dyDescent="0.25">
      <c r="A757" s="11" t="s">
        <v>820</v>
      </c>
      <c r="B757" s="11">
        <v>16</v>
      </c>
      <c r="C757" s="11" t="str">
        <f t="shared" si="36"/>
        <v>6B16</v>
      </c>
      <c r="D757" s="9" t="s">
        <v>836</v>
      </c>
    </row>
    <row r="758" spans="1:4" x14ac:dyDescent="0.25">
      <c r="A758" s="11" t="s">
        <v>820</v>
      </c>
      <c r="B758" s="11">
        <v>17</v>
      </c>
      <c r="C758" s="11" t="str">
        <f t="shared" si="36"/>
        <v>6B17</v>
      </c>
      <c r="D758" s="9" t="s">
        <v>837</v>
      </c>
    </row>
    <row r="759" spans="1:4" x14ac:dyDescent="0.25">
      <c r="A759" s="11" t="s">
        <v>820</v>
      </c>
      <c r="B759" s="11">
        <v>18</v>
      </c>
      <c r="C759" s="11" t="str">
        <f t="shared" si="36"/>
        <v>6B18</v>
      </c>
      <c r="D759" s="9" t="s">
        <v>838</v>
      </c>
    </row>
    <row r="760" spans="1:4" x14ac:dyDescent="0.25">
      <c r="A760" s="11" t="s">
        <v>820</v>
      </c>
      <c r="B760" s="11">
        <v>19</v>
      </c>
      <c r="C760" s="11" t="str">
        <f t="shared" si="36"/>
        <v>6B19</v>
      </c>
      <c r="D760" s="9" t="s">
        <v>839</v>
      </c>
    </row>
    <row r="761" spans="1:4" x14ac:dyDescent="0.25">
      <c r="A761" s="11" t="s">
        <v>820</v>
      </c>
      <c r="B761" s="11">
        <v>20</v>
      </c>
      <c r="C761" s="11" t="str">
        <f t="shared" si="36"/>
        <v>6B20</v>
      </c>
      <c r="D761" s="9" t="s">
        <v>840</v>
      </c>
    </row>
    <row r="762" spans="1:4" x14ac:dyDescent="0.25">
      <c r="A762" s="11" t="s">
        <v>820</v>
      </c>
      <c r="B762" s="11">
        <v>21</v>
      </c>
      <c r="C762" s="11" t="str">
        <f t="shared" si="36"/>
        <v>6B21</v>
      </c>
      <c r="D762" s="9" t="s">
        <v>841</v>
      </c>
    </row>
    <row r="763" spans="1:4" x14ac:dyDescent="0.25">
      <c r="A763" s="11" t="s">
        <v>820</v>
      </c>
      <c r="B763" s="11">
        <v>22</v>
      </c>
      <c r="C763" s="11" t="str">
        <f t="shared" si="36"/>
        <v>6B22</v>
      </c>
      <c r="D763" s="9" t="s">
        <v>842</v>
      </c>
    </row>
    <row r="764" spans="1:4" x14ac:dyDescent="0.25">
      <c r="A764" s="11" t="s">
        <v>820</v>
      </c>
      <c r="B764" s="11">
        <v>23</v>
      </c>
      <c r="C764" s="11" t="str">
        <f t="shared" si="36"/>
        <v>6B23</v>
      </c>
      <c r="D764" s="9" t="s">
        <v>843</v>
      </c>
    </row>
    <row r="765" spans="1:4" x14ac:dyDescent="0.25">
      <c r="A765" s="11" t="s">
        <v>820</v>
      </c>
      <c r="B765" s="11">
        <v>24</v>
      </c>
      <c r="C765" s="11" t="str">
        <f t="shared" si="36"/>
        <v>6B24</v>
      </c>
      <c r="D765" s="9" t="s">
        <v>844</v>
      </c>
    </row>
    <row r="766" spans="1:4" x14ac:dyDescent="0.25">
      <c r="A766" s="11" t="s">
        <v>820</v>
      </c>
      <c r="B766" s="11">
        <v>25</v>
      </c>
      <c r="C766" s="11" t="str">
        <f t="shared" si="36"/>
        <v>6B25</v>
      </c>
      <c r="D766" s="9" t="s">
        <v>845</v>
      </c>
    </row>
    <row r="767" spans="1:4" x14ac:dyDescent="0.25">
      <c r="A767" s="11" t="s">
        <v>820</v>
      </c>
      <c r="B767" s="11">
        <v>26</v>
      </c>
      <c r="C767" s="11" t="str">
        <f t="shared" si="36"/>
        <v>6B26</v>
      </c>
      <c r="D767" s="9" t="s">
        <v>846</v>
      </c>
    </row>
    <row r="768" spans="1:4" x14ac:dyDescent="0.25">
      <c r="A768" s="11" t="s">
        <v>820</v>
      </c>
      <c r="B768" s="11">
        <v>27</v>
      </c>
      <c r="C768" s="11" t="str">
        <f t="shared" si="36"/>
        <v>6B27</v>
      </c>
      <c r="D768" s="9" t="s">
        <v>847</v>
      </c>
    </row>
    <row r="769" spans="1:4" x14ac:dyDescent="0.25">
      <c r="A769" s="11" t="s">
        <v>820</v>
      </c>
      <c r="B769" s="11">
        <v>28</v>
      </c>
      <c r="C769" s="11" t="str">
        <f t="shared" si="36"/>
        <v>6B28</v>
      </c>
      <c r="D769" s="9" t="s">
        <v>848</v>
      </c>
    </row>
    <row r="770" spans="1:4" x14ac:dyDescent="0.25">
      <c r="A770" s="11" t="s">
        <v>820</v>
      </c>
      <c r="B770" s="11">
        <v>29</v>
      </c>
      <c r="C770" s="11" t="str">
        <f t="shared" si="36"/>
        <v>6B29</v>
      </c>
      <c r="D770" s="9" t="s">
        <v>849</v>
      </c>
    </row>
    <row r="771" spans="1:4" x14ac:dyDescent="0.25">
      <c r="A771" s="11" t="s">
        <v>820</v>
      </c>
      <c r="B771" s="11">
        <v>30</v>
      </c>
      <c r="C771" s="11" t="str">
        <f t="shared" si="36"/>
        <v>6B30</v>
      </c>
      <c r="D771" s="9" t="s">
        <v>850</v>
      </c>
    </row>
    <row r="772" spans="1:4" x14ac:dyDescent="0.25">
      <c r="A772" s="11" t="s">
        <v>820</v>
      </c>
      <c r="B772" s="11">
        <v>31</v>
      </c>
      <c r="C772" s="11" t="str">
        <f t="shared" si="36"/>
        <v>6B31</v>
      </c>
      <c r="D772" s="9" t="s">
        <v>851</v>
      </c>
    </row>
    <row r="773" spans="1:4" x14ac:dyDescent="0.25">
      <c r="A773" s="11" t="s">
        <v>820</v>
      </c>
      <c r="B773" s="11">
        <v>32</v>
      </c>
      <c r="C773" s="11" t="str">
        <f t="shared" si="36"/>
        <v>6B32</v>
      </c>
      <c r="D773" s="9" t="s">
        <v>852</v>
      </c>
    </row>
    <row r="774" spans="1:4" x14ac:dyDescent="0.25">
      <c r="A774" s="11" t="s">
        <v>820</v>
      </c>
      <c r="B774" s="11">
        <v>33</v>
      </c>
      <c r="C774" s="11" t="str">
        <f t="shared" si="36"/>
        <v>6B33</v>
      </c>
      <c r="D774" s="9" t="s">
        <v>853</v>
      </c>
    </row>
    <row r="775" spans="1:4" x14ac:dyDescent="0.25">
      <c r="A775" s="11" t="s">
        <v>820</v>
      </c>
      <c r="B775" s="11">
        <v>34</v>
      </c>
      <c r="C775" s="11" t="str">
        <f t="shared" si="36"/>
        <v>6B34</v>
      </c>
      <c r="D775" s="9" t="s">
        <v>854</v>
      </c>
    </row>
    <row r="776" spans="1:4" x14ac:dyDescent="0.25">
      <c r="A776" s="11" t="s">
        <v>820</v>
      </c>
      <c r="B776" s="11">
        <v>35</v>
      </c>
      <c r="C776" s="11" t="str">
        <f t="shared" si="36"/>
        <v>6B35</v>
      </c>
      <c r="D776" s="9" t="s">
        <v>855</v>
      </c>
    </row>
    <row r="777" spans="1:4" x14ac:dyDescent="0.25">
      <c r="A777" s="11" t="s">
        <v>820</v>
      </c>
      <c r="B777" s="11">
        <v>36</v>
      </c>
      <c r="C777" s="11" t="str">
        <f t="shared" si="36"/>
        <v>6B36</v>
      </c>
      <c r="D777" s="9" t="s">
        <v>856</v>
      </c>
    </row>
    <row r="778" spans="1:4" x14ac:dyDescent="0.25">
      <c r="A778" s="11" t="s">
        <v>820</v>
      </c>
      <c r="B778" s="11">
        <v>37</v>
      </c>
      <c r="C778" s="11" t="str">
        <f t="shared" si="36"/>
        <v>6B37</v>
      </c>
      <c r="D778" s="9" t="s">
        <v>857</v>
      </c>
    </row>
    <row r="779" spans="1:4" x14ac:dyDescent="0.25">
      <c r="A779" s="11" t="s">
        <v>820</v>
      </c>
      <c r="B779" s="11">
        <v>38</v>
      </c>
      <c r="C779" s="11" t="str">
        <f t="shared" si="36"/>
        <v>6B38</v>
      </c>
      <c r="D779" s="9" t="s">
        <v>858</v>
      </c>
    </row>
    <row r="780" spans="1:4" x14ac:dyDescent="0.25">
      <c r="A780" s="11" t="s">
        <v>820</v>
      </c>
      <c r="B780" s="11">
        <v>39</v>
      </c>
      <c r="C780" s="11" t="str">
        <f t="shared" si="36"/>
        <v>6B39</v>
      </c>
      <c r="D780" s="9" t="s">
        <v>859</v>
      </c>
    </row>
    <row r="781" spans="1:4" x14ac:dyDescent="0.25">
      <c r="A781" s="11" t="s">
        <v>820</v>
      </c>
      <c r="B781" s="11">
        <v>40</v>
      </c>
      <c r="C781" s="11" t="str">
        <f t="shared" si="36"/>
        <v>6B40</v>
      </c>
      <c r="D781" s="9" t="s">
        <v>860</v>
      </c>
    </row>
    <row r="782" spans="1:4" x14ac:dyDescent="0.25">
      <c r="A782" s="11" t="s">
        <v>820</v>
      </c>
      <c r="B782" s="11">
        <v>41</v>
      </c>
      <c r="C782" s="11" t="str">
        <f t="shared" si="36"/>
        <v>6B41</v>
      </c>
      <c r="D782" s="9" t="s">
        <v>861</v>
      </c>
    </row>
    <row r="783" spans="1:4" x14ac:dyDescent="0.25">
      <c r="A783" s="11" t="s">
        <v>820</v>
      </c>
      <c r="B783" s="11">
        <v>42</v>
      </c>
      <c r="C783" s="11" t="str">
        <f t="shared" si="36"/>
        <v>6B42</v>
      </c>
      <c r="D783" s="9" t="s">
        <v>862</v>
      </c>
    </row>
    <row r="784" spans="1:4" x14ac:dyDescent="0.25">
      <c r="A784" s="11" t="s">
        <v>820</v>
      </c>
      <c r="B784" s="11">
        <v>43</v>
      </c>
      <c r="C784" s="11" t="str">
        <f t="shared" si="36"/>
        <v>6B43</v>
      </c>
      <c r="D784" s="9" t="s">
        <v>863</v>
      </c>
    </row>
    <row r="785" spans="1:4" x14ac:dyDescent="0.25">
      <c r="A785" s="11" t="s">
        <v>820</v>
      </c>
      <c r="B785" s="11">
        <v>44</v>
      </c>
      <c r="C785" s="11" t="str">
        <f t="shared" si="36"/>
        <v>6B44</v>
      </c>
      <c r="D785" s="9" t="s">
        <v>864</v>
      </c>
    </row>
    <row r="786" spans="1:4" x14ac:dyDescent="0.25">
      <c r="A786" s="11" t="s">
        <v>820</v>
      </c>
      <c r="B786" s="11">
        <v>45</v>
      </c>
      <c r="C786" s="11" t="str">
        <f t="shared" si="36"/>
        <v>6B45</v>
      </c>
      <c r="D786" s="9" t="s">
        <v>865</v>
      </c>
    </row>
    <row r="789" spans="1:4" x14ac:dyDescent="0.25">
      <c r="A789" s="153" t="s">
        <v>866</v>
      </c>
      <c r="B789" s="153"/>
      <c r="C789" s="153"/>
      <c r="D789" s="153"/>
    </row>
    <row r="790" spans="1:4" x14ac:dyDescent="0.25">
      <c r="A790" s="11" t="s">
        <v>867</v>
      </c>
      <c r="B790" s="11">
        <v>1</v>
      </c>
      <c r="C790" s="11" t="str">
        <f t="shared" ref="C790" si="37">CONCATENATE(A790,B790)</f>
        <v>6C1</v>
      </c>
      <c r="D790" s="9" t="s">
        <v>868</v>
      </c>
    </row>
    <row r="791" spans="1:4" x14ac:dyDescent="0.25">
      <c r="A791" s="11" t="s">
        <v>867</v>
      </c>
      <c r="B791" s="11">
        <v>2</v>
      </c>
      <c r="C791" s="11" t="str">
        <f t="shared" ref="C791:C834" si="38">CONCATENATE(A791,B791)</f>
        <v>6C2</v>
      </c>
      <c r="D791" s="9" t="s">
        <v>869</v>
      </c>
    </row>
    <row r="792" spans="1:4" x14ac:dyDescent="0.25">
      <c r="A792" s="11" t="s">
        <v>867</v>
      </c>
      <c r="B792" s="11">
        <v>3</v>
      </c>
      <c r="C792" s="11" t="str">
        <f t="shared" si="38"/>
        <v>6C3</v>
      </c>
      <c r="D792" s="9" t="s">
        <v>870</v>
      </c>
    </row>
    <row r="793" spans="1:4" x14ac:dyDescent="0.25">
      <c r="A793" s="11" t="s">
        <v>867</v>
      </c>
      <c r="B793" s="11">
        <v>4</v>
      </c>
      <c r="C793" s="11" t="str">
        <f t="shared" si="38"/>
        <v>6C4</v>
      </c>
      <c r="D793" s="9" t="s">
        <v>871</v>
      </c>
    </row>
    <row r="794" spans="1:4" x14ac:dyDescent="0.25">
      <c r="A794" s="11" t="s">
        <v>867</v>
      </c>
      <c r="B794" s="11">
        <v>5</v>
      </c>
      <c r="C794" s="11" t="str">
        <f t="shared" si="38"/>
        <v>6C5</v>
      </c>
      <c r="D794" s="9" t="s">
        <v>872</v>
      </c>
    </row>
    <row r="795" spans="1:4" x14ac:dyDescent="0.25">
      <c r="A795" s="11" t="s">
        <v>867</v>
      </c>
      <c r="B795" s="11">
        <v>6</v>
      </c>
      <c r="C795" s="11" t="str">
        <f t="shared" si="38"/>
        <v>6C6</v>
      </c>
      <c r="D795" s="9" t="s">
        <v>873</v>
      </c>
    </row>
    <row r="796" spans="1:4" x14ac:dyDescent="0.25">
      <c r="A796" s="11" t="s">
        <v>867</v>
      </c>
      <c r="B796" s="11">
        <v>7</v>
      </c>
      <c r="C796" s="11" t="str">
        <f t="shared" si="38"/>
        <v>6C7</v>
      </c>
      <c r="D796" s="9" t="s">
        <v>874</v>
      </c>
    </row>
    <row r="797" spans="1:4" x14ac:dyDescent="0.25">
      <c r="A797" s="11" t="s">
        <v>867</v>
      </c>
      <c r="B797" s="11">
        <v>8</v>
      </c>
      <c r="C797" s="11" t="str">
        <f t="shared" si="38"/>
        <v>6C8</v>
      </c>
      <c r="D797" s="9" t="s">
        <v>875</v>
      </c>
    </row>
    <row r="798" spans="1:4" x14ac:dyDescent="0.25">
      <c r="A798" s="11" t="s">
        <v>867</v>
      </c>
      <c r="B798" s="11">
        <v>9</v>
      </c>
      <c r="C798" s="11" t="str">
        <f t="shared" si="38"/>
        <v>6C9</v>
      </c>
      <c r="D798" s="9" t="s">
        <v>876</v>
      </c>
    </row>
    <row r="799" spans="1:4" x14ac:dyDescent="0.25">
      <c r="A799" s="11" t="s">
        <v>867</v>
      </c>
      <c r="B799" s="11">
        <v>10</v>
      </c>
      <c r="C799" s="11" t="str">
        <f t="shared" si="38"/>
        <v>6C10</v>
      </c>
      <c r="D799" s="9" t="s">
        <v>877</v>
      </c>
    </row>
    <row r="800" spans="1:4" x14ac:dyDescent="0.25">
      <c r="A800" s="11" t="s">
        <v>867</v>
      </c>
      <c r="B800" s="11">
        <v>11</v>
      </c>
      <c r="C800" s="11" t="str">
        <f t="shared" si="38"/>
        <v>6C11</v>
      </c>
      <c r="D800" s="9" t="s">
        <v>878</v>
      </c>
    </row>
    <row r="801" spans="1:4" x14ac:dyDescent="0.25">
      <c r="A801" s="11" t="s">
        <v>867</v>
      </c>
      <c r="B801" s="11">
        <v>12</v>
      </c>
      <c r="C801" s="11" t="str">
        <f t="shared" si="38"/>
        <v>6C12</v>
      </c>
      <c r="D801" s="9" t="s">
        <v>879</v>
      </c>
    </row>
    <row r="802" spans="1:4" x14ac:dyDescent="0.25">
      <c r="A802" s="11" t="s">
        <v>867</v>
      </c>
      <c r="B802" s="11">
        <v>13</v>
      </c>
      <c r="C802" s="11" t="str">
        <f t="shared" si="38"/>
        <v>6C13</v>
      </c>
      <c r="D802" s="9" t="s">
        <v>880</v>
      </c>
    </row>
    <row r="803" spans="1:4" x14ac:dyDescent="0.25">
      <c r="A803" s="11" t="s">
        <v>867</v>
      </c>
      <c r="B803" s="11">
        <v>14</v>
      </c>
      <c r="C803" s="11" t="str">
        <f t="shared" si="38"/>
        <v>6C14</v>
      </c>
      <c r="D803" s="9" t="s">
        <v>881</v>
      </c>
    </row>
    <row r="804" spans="1:4" x14ac:dyDescent="0.25">
      <c r="A804" s="11" t="s">
        <v>867</v>
      </c>
      <c r="B804" s="11">
        <v>15</v>
      </c>
      <c r="C804" s="11" t="str">
        <f t="shared" si="38"/>
        <v>6C15</v>
      </c>
      <c r="D804" s="9" t="s">
        <v>882</v>
      </c>
    </row>
    <row r="805" spans="1:4" x14ac:dyDescent="0.25">
      <c r="A805" s="11" t="s">
        <v>867</v>
      </c>
      <c r="B805" s="11">
        <v>16</v>
      </c>
      <c r="C805" s="11" t="str">
        <f t="shared" si="38"/>
        <v>6C16</v>
      </c>
      <c r="D805" s="9" t="s">
        <v>883</v>
      </c>
    </row>
    <row r="806" spans="1:4" x14ac:dyDescent="0.25">
      <c r="A806" s="11" t="s">
        <v>867</v>
      </c>
      <c r="B806" s="11">
        <v>17</v>
      </c>
      <c r="C806" s="11" t="str">
        <f t="shared" si="38"/>
        <v>6C17</v>
      </c>
      <c r="D806" s="9" t="s">
        <v>884</v>
      </c>
    </row>
    <row r="807" spans="1:4" x14ac:dyDescent="0.25">
      <c r="A807" s="11" t="s">
        <v>867</v>
      </c>
      <c r="B807" s="11">
        <v>18</v>
      </c>
      <c r="C807" s="11" t="str">
        <f t="shared" si="38"/>
        <v>6C18</v>
      </c>
      <c r="D807" s="9" t="s">
        <v>885</v>
      </c>
    </row>
    <row r="808" spans="1:4" x14ac:dyDescent="0.25">
      <c r="A808" s="11" t="s">
        <v>867</v>
      </c>
      <c r="B808" s="11">
        <v>19</v>
      </c>
      <c r="C808" s="11" t="str">
        <f t="shared" si="38"/>
        <v>6C19</v>
      </c>
      <c r="D808" s="9" t="s">
        <v>886</v>
      </c>
    </row>
    <row r="809" spans="1:4" x14ac:dyDescent="0.25">
      <c r="A809" s="11" t="s">
        <v>867</v>
      </c>
      <c r="B809" s="11">
        <v>20</v>
      </c>
      <c r="C809" s="11" t="str">
        <f t="shared" si="38"/>
        <v>6C20</v>
      </c>
      <c r="D809" s="9" t="s">
        <v>887</v>
      </c>
    </row>
    <row r="810" spans="1:4" x14ac:dyDescent="0.25">
      <c r="A810" s="11" t="s">
        <v>867</v>
      </c>
      <c r="B810" s="11">
        <v>21</v>
      </c>
      <c r="C810" s="11" t="str">
        <f t="shared" si="38"/>
        <v>6C21</v>
      </c>
      <c r="D810" s="9" t="s">
        <v>888</v>
      </c>
    </row>
    <row r="811" spans="1:4" x14ac:dyDescent="0.25">
      <c r="A811" s="11" t="s">
        <v>867</v>
      </c>
      <c r="B811" s="11">
        <v>22</v>
      </c>
      <c r="C811" s="11" t="str">
        <f t="shared" si="38"/>
        <v>6C22</v>
      </c>
      <c r="D811" s="9" t="s">
        <v>889</v>
      </c>
    </row>
    <row r="812" spans="1:4" x14ac:dyDescent="0.25">
      <c r="A812" s="11" t="s">
        <v>867</v>
      </c>
      <c r="B812" s="11">
        <v>23</v>
      </c>
      <c r="C812" s="11" t="str">
        <f t="shared" si="38"/>
        <v>6C23</v>
      </c>
      <c r="D812" s="9" t="s">
        <v>890</v>
      </c>
    </row>
    <row r="813" spans="1:4" x14ac:dyDescent="0.25">
      <c r="A813" s="11" t="s">
        <v>867</v>
      </c>
      <c r="B813" s="11">
        <v>24</v>
      </c>
      <c r="C813" s="11" t="str">
        <f t="shared" si="38"/>
        <v>6C24</v>
      </c>
      <c r="D813" s="9" t="s">
        <v>891</v>
      </c>
    </row>
    <row r="814" spans="1:4" x14ac:dyDescent="0.25">
      <c r="A814" s="11" t="s">
        <v>867</v>
      </c>
      <c r="B814" s="11">
        <v>25</v>
      </c>
      <c r="C814" s="11" t="str">
        <f t="shared" si="38"/>
        <v>6C25</v>
      </c>
      <c r="D814" s="9" t="s">
        <v>892</v>
      </c>
    </row>
    <row r="815" spans="1:4" x14ac:dyDescent="0.25">
      <c r="A815" s="11" t="s">
        <v>867</v>
      </c>
      <c r="B815" s="11">
        <v>26</v>
      </c>
      <c r="C815" s="11" t="str">
        <f t="shared" si="38"/>
        <v>6C26</v>
      </c>
      <c r="D815" s="9" t="s">
        <v>893</v>
      </c>
    </row>
    <row r="816" spans="1:4" x14ac:dyDescent="0.25">
      <c r="A816" s="11" t="s">
        <v>867</v>
      </c>
      <c r="B816" s="11">
        <v>27</v>
      </c>
      <c r="C816" s="11" t="str">
        <f t="shared" si="38"/>
        <v>6C27</v>
      </c>
      <c r="D816" s="9" t="s">
        <v>894</v>
      </c>
    </row>
    <row r="817" spans="1:4" x14ac:dyDescent="0.25">
      <c r="A817" s="11" t="s">
        <v>867</v>
      </c>
      <c r="B817" s="11">
        <v>28</v>
      </c>
      <c r="C817" s="11" t="str">
        <f t="shared" si="38"/>
        <v>6C28</v>
      </c>
      <c r="D817" s="9" t="s">
        <v>895</v>
      </c>
    </row>
    <row r="818" spans="1:4" x14ac:dyDescent="0.25">
      <c r="A818" s="11" t="s">
        <v>867</v>
      </c>
      <c r="B818" s="11">
        <v>29</v>
      </c>
      <c r="C818" s="11" t="str">
        <f t="shared" si="38"/>
        <v>6C29</v>
      </c>
      <c r="D818" s="9" t="s">
        <v>896</v>
      </c>
    </row>
    <row r="819" spans="1:4" x14ac:dyDescent="0.25">
      <c r="A819" s="11" t="s">
        <v>867</v>
      </c>
      <c r="B819" s="11">
        <v>30</v>
      </c>
      <c r="C819" s="11" t="str">
        <f t="shared" si="38"/>
        <v>6C30</v>
      </c>
      <c r="D819" s="9" t="s">
        <v>897</v>
      </c>
    </row>
    <row r="820" spans="1:4" x14ac:dyDescent="0.25">
      <c r="A820" s="11" t="s">
        <v>867</v>
      </c>
      <c r="B820" s="11">
        <v>31</v>
      </c>
      <c r="C820" s="11" t="str">
        <f t="shared" si="38"/>
        <v>6C31</v>
      </c>
      <c r="D820" s="9" t="s">
        <v>898</v>
      </c>
    </row>
    <row r="821" spans="1:4" x14ac:dyDescent="0.25">
      <c r="A821" s="11" t="s">
        <v>867</v>
      </c>
      <c r="B821" s="11">
        <v>32</v>
      </c>
      <c r="C821" s="11" t="str">
        <f t="shared" si="38"/>
        <v>6C32</v>
      </c>
      <c r="D821" s="9" t="s">
        <v>899</v>
      </c>
    </row>
    <row r="822" spans="1:4" x14ac:dyDescent="0.25">
      <c r="A822" s="11" t="s">
        <v>867</v>
      </c>
      <c r="B822" s="11">
        <v>33</v>
      </c>
      <c r="C822" s="11" t="str">
        <f t="shared" si="38"/>
        <v>6C33</v>
      </c>
      <c r="D822" s="9" t="s">
        <v>900</v>
      </c>
    </row>
    <row r="823" spans="1:4" x14ac:dyDescent="0.25">
      <c r="A823" s="11" t="s">
        <v>867</v>
      </c>
      <c r="B823" s="11">
        <v>34</v>
      </c>
      <c r="C823" s="11" t="str">
        <f t="shared" si="38"/>
        <v>6C34</v>
      </c>
      <c r="D823" s="9" t="s">
        <v>901</v>
      </c>
    </row>
    <row r="824" spans="1:4" x14ac:dyDescent="0.25">
      <c r="A824" s="11" t="s">
        <v>867</v>
      </c>
      <c r="B824" s="11">
        <v>35</v>
      </c>
      <c r="C824" s="11" t="str">
        <f t="shared" si="38"/>
        <v>6C35</v>
      </c>
      <c r="D824" s="9" t="s">
        <v>902</v>
      </c>
    </row>
    <row r="825" spans="1:4" x14ac:dyDescent="0.25">
      <c r="A825" s="11" t="s">
        <v>867</v>
      </c>
      <c r="B825" s="11">
        <v>36</v>
      </c>
      <c r="C825" s="11" t="str">
        <f t="shared" si="38"/>
        <v>6C36</v>
      </c>
      <c r="D825" s="9" t="s">
        <v>903</v>
      </c>
    </row>
    <row r="826" spans="1:4" x14ac:dyDescent="0.25">
      <c r="A826" s="11" t="s">
        <v>867</v>
      </c>
      <c r="B826" s="11">
        <v>37</v>
      </c>
      <c r="C826" s="11" t="str">
        <f t="shared" si="38"/>
        <v>6C37</v>
      </c>
      <c r="D826" s="9" t="s">
        <v>904</v>
      </c>
    </row>
    <row r="827" spans="1:4" x14ac:dyDescent="0.25">
      <c r="A827" s="11" t="s">
        <v>867</v>
      </c>
      <c r="B827" s="11">
        <v>38</v>
      </c>
      <c r="C827" s="11" t="str">
        <f t="shared" si="38"/>
        <v>6C38</v>
      </c>
      <c r="D827" s="9" t="s">
        <v>905</v>
      </c>
    </row>
    <row r="828" spans="1:4" x14ac:dyDescent="0.25">
      <c r="A828" s="11" t="s">
        <v>867</v>
      </c>
      <c r="B828" s="11">
        <v>39</v>
      </c>
      <c r="C828" s="11" t="str">
        <f t="shared" si="38"/>
        <v>6C39</v>
      </c>
      <c r="D828" s="9" t="s">
        <v>906</v>
      </c>
    </row>
    <row r="829" spans="1:4" x14ac:dyDescent="0.25">
      <c r="A829" s="11" t="s">
        <v>867</v>
      </c>
      <c r="B829" s="11">
        <v>40</v>
      </c>
      <c r="C829" s="11" t="str">
        <f t="shared" si="38"/>
        <v>6C40</v>
      </c>
      <c r="D829" s="9" t="s">
        <v>907</v>
      </c>
    </row>
    <row r="830" spans="1:4" x14ac:dyDescent="0.25">
      <c r="A830" s="11" t="s">
        <v>867</v>
      </c>
      <c r="B830" s="11">
        <v>41</v>
      </c>
      <c r="C830" s="11" t="str">
        <f t="shared" si="38"/>
        <v>6C41</v>
      </c>
      <c r="D830" s="9" t="s">
        <v>908</v>
      </c>
    </row>
    <row r="831" spans="1:4" x14ac:dyDescent="0.25">
      <c r="A831" s="11" t="s">
        <v>867</v>
      </c>
      <c r="B831" s="11">
        <v>42</v>
      </c>
      <c r="C831" s="11" t="str">
        <f t="shared" si="38"/>
        <v>6C42</v>
      </c>
      <c r="D831" s="9" t="s">
        <v>909</v>
      </c>
    </row>
    <row r="832" spans="1:4" x14ac:dyDescent="0.25">
      <c r="A832" s="11" t="s">
        <v>867</v>
      </c>
      <c r="B832" s="11">
        <v>43</v>
      </c>
      <c r="C832" s="11" t="str">
        <f t="shared" si="38"/>
        <v>6C43</v>
      </c>
      <c r="D832" s="9" t="s">
        <v>910</v>
      </c>
    </row>
    <row r="833" spans="1:4" x14ac:dyDescent="0.25">
      <c r="A833" s="11" t="s">
        <v>867</v>
      </c>
      <c r="B833" s="11">
        <v>44</v>
      </c>
      <c r="C833" s="11" t="str">
        <f t="shared" si="38"/>
        <v>6C44</v>
      </c>
      <c r="D833" s="9" t="s">
        <v>911</v>
      </c>
    </row>
    <row r="834" spans="1:4" x14ac:dyDescent="0.25">
      <c r="A834" s="11" t="s">
        <v>867</v>
      </c>
      <c r="B834" s="11">
        <v>45</v>
      </c>
      <c r="C834" s="11" t="str">
        <f t="shared" si="38"/>
        <v>6C45</v>
      </c>
      <c r="D834" s="9" t="s">
        <v>912</v>
      </c>
    </row>
  </sheetData>
  <mergeCells count="18">
    <mergeCell ref="A741:D741"/>
    <mergeCell ref="A789:D789"/>
    <mergeCell ref="A410:D410"/>
    <mergeCell ref="A458:D458"/>
    <mergeCell ref="A505:D505"/>
    <mergeCell ref="A552:D552"/>
    <mergeCell ref="A599:D599"/>
    <mergeCell ref="A646:D646"/>
    <mergeCell ref="A693:D693"/>
    <mergeCell ref="A324:D324"/>
    <mergeCell ref="A367:D367"/>
    <mergeCell ref="A1:D1"/>
    <mergeCell ref="A140:D140"/>
    <mergeCell ref="A187:D187"/>
    <mergeCell ref="A234:D234"/>
    <mergeCell ref="A281:D281"/>
    <mergeCell ref="A46:D46"/>
    <mergeCell ref="A93:D93"/>
  </mergeCell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J58"/>
  <sheetViews>
    <sheetView workbookViewId="0">
      <selection sqref="A1:J1"/>
    </sheetView>
  </sheetViews>
  <sheetFormatPr baseColWidth="10" defaultRowHeight="15" x14ac:dyDescent="0.25"/>
  <cols>
    <col min="1" max="1" width="8.7109375" style="1" customWidth="1"/>
    <col min="2" max="2" width="53.42578125" customWidth="1"/>
    <col min="3" max="9" width="8.7109375" style="1" customWidth="1"/>
    <col min="10" max="10" width="12.7109375" customWidth="1"/>
  </cols>
  <sheetData>
    <row r="1" spans="1:10" ht="33.75" x14ac:dyDescent="0.25">
      <c r="A1" s="163" t="s">
        <v>64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9.9499999999999993" customHeight="1" x14ac:dyDescent="0.25">
      <c r="A2" s="56"/>
      <c r="B2" s="61"/>
      <c r="C2" s="56"/>
      <c r="D2" s="56"/>
      <c r="E2" s="56"/>
      <c r="F2" s="56"/>
      <c r="G2" s="56"/>
      <c r="H2" s="56"/>
      <c r="I2" s="56"/>
      <c r="J2" s="61"/>
    </row>
    <row r="3" spans="1:10" ht="15.75" x14ac:dyDescent="0.25">
      <c r="A3" s="62" t="s">
        <v>78</v>
      </c>
      <c r="B3" s="63"/>
      <c r="C3" s="64" t="s">
        <v>65</v>
      </c>
      <c r="D3" s="166">
        <f ca="1">NOW()</f>
        <v>42908.700106249998</v>
      </c>
      <c r="E3" s="166"/>
      <c r="F3" s="166"/>
      <c r="G3" s="166"/>
      <c r="H3" s="65"/>
      <c r="I3" s="65"/>
      <c r="J3" s="63"/>
    </row>
    <row r="4" spans="1:10" ht="15.75" x14ac:dyDescent="0.25">
      <c r="A4" s="62" t="s">
        <v>67</v>
      </c>
      <c r="B4" s="63">
        <f>'Registro Auxiliar_1'!X3</f>
        <v>0</v>
      </c>
      <c r="C4" s="64" t="s">
        <v>66</v>
      </c>
      <c r="D4" s="164">
        <f ca="1">NOW()</f>
        <v>42908.700106249998</v>
      </c>
      <c r="E4" s="164"/>
      <c r="F4" s="164"/>
      <c r="G4" s="66"/>
      <c r="H4" s="66"/>
      <c r="I4" s="66"/>
      <c r="J4" s="63"/>
    </row>
    <row r="5" spans="1:10" ht="5.0999999999999996" customHeight="1" x14ac:dyDescent="0.25">
      <c r="A5" s="67"/>
      <c r="B5" s="63"/>
      <c r="C5" s="68"/>
      <c r="D5" s="68"/>
      <c r="E5" s="68"/>
      <c r="F5" s="68"/>
      <c r="G5" s="68"/>
      <c r="H5" s="68"/>
      <c r="I5" s="68"/>
      <c r="J5" s="63"/>
    </row>
    <row r="6" spans="1:10" ht="15.75" x14ac:dyDescent="0.25">
      <c r="A6" s="69" t="s">
        <v>68</v>
      </c>
      <c r="B6" s="67" t="str">
        <f>IF('Registro Auxiliar_1'!L3="I","PRIMER TRIMESTRE",IF('Registro Auxiliar_1'!L3="II","SEGUNDO TRIMESTRE","TERCER TRIMESTRE"))</f>
        <v>PRIMER TRIMESTRE</v>
      </c>
      <c r="C6" s="64" t="s">
        <v>71</v>
      </c>
      <c r="D6" s="165">
        <f>'Registro Auxiliar_1'!P2</f>
        <v>0</v>
      </c>
      <c r="E6" s="165"/>
      <c r="F6" s="165"/>
      <c r="G6" s="165"/>
      <c r="H6" s="165"/>
      <c r="I6" s="165"/>
      <c r="J6" s="165"/>
    </row>
    <row r="7" spans="1:10" ht="15.75" x14ac:dyDescent="0.25">
      <c r="A7" s="69" t="s">
        <v>69</v>
      </c>
      <c r="B7" s="53" t="str">
        <f>IF('Registro Auxiliar_1'!P3=1,"PRIMERO",IF('Registro Auxiliar_1'!P3=2,"SEGUNDO",IF('Registro Auxiliar_1'!P3=3,"TERCERO",IF('Registro Auxiliar_1'!P3=4,"CUARTO",IF('Registro Auxiliar_1'!P3=5,"QUINTO","SEXTO")))))</f>
        <v>SEXTO</v>
      </c>
      <c r="C7" s="53"/>
      <c r="D7" s="53"/>
      <c r="E7" s="53"/>
      <c r="F7" s="68"/>
      <c r="G7" s="68"/>
      <c r="H7" s="68"/>
      <c r="I7" s="68"/>
      <c r="J7" s="63"/>
    </row>
    <row r="8" spans="1:10" ht="15.75" x14ac:dyDescent="0.25">
      <c r="A8" s="69" t="s">
        <v>70</v>
      </c>
      <c r="B8" s="67">
        <f>'Registro Auxiliar_1'!T3</f>
        <v>0</v>
      </c>
      <c r="C8" s="64" t="s">
        <v>72</v>
      </c>
      <c r="D8" s="165" t="s">
        <v>73</v>
      </c>
      <c r="E8" s="165"/>
      <c r="F8" s="68"/>
      <c r="G8" s="68"/>
      <c r="H8" s="68"/>
      <c r="I8" s="68"/>
      <c r="J8" s="63"/>
    </row>
    <row r="9" spans="1:10" ht="9.9499999999999993" customHeight="1" x14ac:dyDescent="0.25"/>
    <row r="10" spans="1:10" ht="5.0999999999999996" customHeight="1" x14ac:dyDescent="0.25"/>
    <row r="11" spans="1:10" ht="18.75" x14ac:dyDescent="0.25">
      <c r="A11" s="162" t="s">
        <v>74</v>
      </c>
      <c r="B11" s="162"/>
      <c r="C11" s="162"/>
      <c r="D11" s="162"/>
      <c r="E11" s="162"/>
      <c r="F11" s="162"/>
      <c r="G11" s="162"/>
      <c r="H11" s="162"/>
      <c r="I11" s="162"/>
      <c r="J11" s="162"/>
    </row>
    <row r="12" spans="1:10" x14ac:dyDescent="0.25">
      <c r="A12" s="157" t="s">
        <v>75</v>
      </c>
      <c r="B12" s="160" t="s">
        <v>76</v>
      </c>
      <c r="C12" s="160">
        <v>1</v>
      </c>
      <c r="D12" s="160">
        <v>2</v>
      </c>
      <c r="E12" s="160">
        <v>3</v>
      </c>
      <c r="F12" s="160">
        <v>4</v>
      </c>
      <c r="G12" s="160">
        <v>5</v>
      </c>
      <c r="H12" s="160">
        <v>6</v>
      </c>
      <c r="I12" s="160">
        <v>7</v>
      </c>
      <c r="J12" s="159" t="s">
        <v>77</v>
      </c>
    </row>
    <row r="13" spans="1:10" x14ac:dyDescent="0.25">
      <c r="A13" s="158"/>
      <c r="B13" s="161"/>
      <c r="C13" s="161"/>
      <c r="D13" s="161"/>
      <c r="E13" s="161"/>
      <c r="F13" s="161"/>
      <c r="G13" s="161"/>
      <c r="H13" s="161"/>
      <c r="I13" s="161"/>
      <c r="J13" s="159"/>
    </row>
    <row r="14" spans="1:10" ht="17.100000000000001" customHeight="1" x14ac:dyDescent="0.25">
      <c r="A14" s="25">
        <v>1</v>
      </c>
      <c r="B14" s="86" t="str">
        <f>'Registro Auxiliar_1'!B8</f>
        <v/>
      </c>
      <c r="C14" s="70" t="str">
        <f>IF('Registro Auxiliar_1'!AL8=""," ",'Registro Auxiliar_1'!AL8)</f>
        <v xml:space="preserve"> </v>
      </c>
      <c r="D14" s="70" t="str">
        <f>IF('Registro Auxiliar_1'!AM8=""," ",'Registro Auxiliar_1'!AM8)</f>
        <v xml:space="preserve"> </v>
      </c>
      <c r="E14" s="70" t="str">
        <f>IF('Registro Auxiliar_1'!AN8=""," ",'Registro Auxiliar_1'!AN8)</f>
        <v xml:space="preserve"> </v>
      </c>
      <c r="F14" s="70" t="str">
        <f>IF('Registro Auxiliar_1'!AO8=""," ",'Registro Auxiliar_1'!AO8)</f>
        <v xml:space="preserve"> </v>
      </c>
      <c r="G14" s="70" t="str">
        <f>IF('Registro Auxiliar_1'!AP8=""," ",'Registro Auxiliar_1'!AP8)</f>
        <v xml:space="preserve"> </v>
      </c>
      <c r="H14" s="70" t="str">
        <f>IF('Registro Auxiliar_1'!AQ8=""," ",'Registro Auxiliar_1'!AQ8)</f>
        <v xml:space="preserve"> </v>
      </c>
      <c r="I14" s="70" t="str">
        <f>IF('Registro Auxiliar_1'!AR8=""," ",'Registro Auxiliar_1'!AR8)</f>
        <v xml:space="preserve"> </v>
      </c>
      <c r="J14" s="71" t="str">
        <f>IF('Registro Auxiliar_1'!AS8=""," ",'Registro Auxiliar_1'!AS8)</f>
        <v xml:space="preserve"> </v>
      </c>
    </row>
    <row r="15" spans="1:10" ht="17.100000000000001" customHeight="1" x14ac:dyDescent="0.25">
      <c r="A15" s="25">
        <v>2</v>
      </c>
      <c r="B15" s="86" t="str">
        <f>'Registro Auxiliar_1'!B9</f>
        <v/>
      </c>
      <c r="C15" s="70" t="str">
        <f>IF('Registro Auxiliar_1'!AL9=""," ",'Registro Auxiliar_1'!AL9)</f>
        <v xml:space="preserve"> </v>
      </c>
      <c r="D15" s="70" t="str">
        <f>IF('Registro Auxiliar_1'!AM9=""," ",'Registro Auxiliar_1'!AM9)</f>
        <v xml:space="preserve"> </v>
      </c>
      <c r="E15" s="70" t="str">
        <f>IF('Registro Auxiliar_1'!AN9=""," ",'Registro Auxiliar_1'!AN9)</f>
        <v xml:space="preserve"> </v>
      </c>
      <c r="F15" s="70" t="str">
        <f>IF('Registro Auxiliar_1'!AO9=""," ",'Registro Auxiliar_1'!AO9)</f>
        <v xml:space="preserve"> </v>
      </c>
      <c r="G15" s="70" t="str">
        <f>IF('Registro Auxiliar_1'!AP9=""," ",'Registro Auxiliar_1'!AP9)</f>
        <v xml:space="preserve"> </v>
      </c>
      <c r="H15" s="70" t="str">
        <f>IF('Registro Auxiliar_1'!AQ9=""," ",'Registro Auxiliar_1'!AQ9)</f>
        <v xml:space="preserve"> </v>
      </c>
      <c r="I15" s="70" t="str">
        <f>IF('Registro Auxiliar_1'!AR9=""," ",'Registro Auxiliar_1'!AR9)</f>
        <v xml:space="preserve"> </v>
      </c>
      <c r="J15" s="71" t="str">
        <f>IF('Registro Auxiliar_1'!AS9=""," ",'Registro Auxiliar_1'!AS9)</f>
        <v xml:space="preserve"> </v>
      </c>
    </row>
    <row r="16" spans="1:10" ht="17.100000000000001" customHeight="1" x14ac:dyDescent="0.25">
      <c r="A16" s="25">
        <v>3</v>
      </c>
      <c r="B16" s="86" t="str">
        <f>'Registro Auxiliar_1'!B10</f>
        <v/>
      </c>
      <c r="C16" s="70" t="str">
        <f>IF('Registro Auxiliar_1'!AL10=""," ",'Registro Auxiliar_1'!AL10)</f>
        <v xml:space="preserve"> </v>
      </c>
      <c r="D16" s="70" t="str">
        <f>IF('Registro Auxiliar_1'!AM10=""," ",'Registro Auxiliar_1'!AM10)</f>
        <v xml:space="preserve"> </v>
      </c>
      <c r="E16" s="70" t="str">
        <f>IF('Registro Auxiliar_1'!AN10=""," ",'Registro Auxiliar_1'!AN10)</f>
        <v xml:space="preserve"> </v>
      </c>
      <c r="F16" s="70" t="str">
        <f>IF('Registro Auxiliar_1'!AO10=""," ",'Registro Auxiliar_1'!AO10)</f>
        <v xml:space="preserve"> </v>
      </c>
      <c r="G16" s="70" t="str">
        <f>IF('Registro Auxiliar_1'!AP10=""," ",'Registro Auxiliar_1'!AP10)</f>
        <v xml:space="preserve"> </v>
      </c>
      <c r="H16" s="70" t="str">
        <f>IF('Registro Auxiliar_1'!AQ10=""," ",'Registro Auxiliar_1'!AQ10)</f>
        <v xml:space="preserve"> </v>
      </c>
      <c r="I16" s="70" t="str">
        <f>IF('Registro Auxiliar_1'!AR10=""," ",'Registro Auxiliar_1'!AR10)</f>
        <v xml:space="preserve"> </v>
      </c>
      <c r="J16" s="71" t="str">
        <f>IF('Registro Auxiliar_1'!AS10=""," ",'Registro Auxiliar_1'!AS10)</f>
        <v xml:space="preserve"> </v>
      </c>
    </row>
    <row r="17" spans="1:10" ht="17.100000000000001" customHeight="1" x14ac:dyDescent="0.25">
      <c r="A17" s="25">
        <v>4</v>
      </c>
      <c r="B17" s="86" t="str">
        <f>'Registro Auxiliar_1'!B11</f>
        <v/>
      </c>
      <c r="C17" s="70" t="str">
        <f>IF('Registro Auxiliar_1'!AL11=""," ",'Registro Auxiliar_1'!AL11)</f>
        <v xml:space="preserve"> </v>
      </c>
      <c r="D17" s="70" t="str">
        <f>IF('Registro Auxiliar_1'!AM11=""," ",'Registro Auxiliar_1'!AM11)</f>
        <v xml:space="preserve"> </v>
      </c>
      <c r="E17" s="70" t="str">
        <f>IF('Registro Auxiliar_1'!AN11=""," ",'Registro Auxiliar_1'!AN11)</f>
        <v xml:space="preserve"> </v>
      </c>
      <c r="F17" s="70" t="str">
        <f>IF('Registro Auxiliar_1'!AO11=""," ",'Registro Auxiliar_1'!AO11)</f>
        <v xml:space="preserve"> </v>
      </c>
      <c r="G17" s="70" t="str">
        <f>IF('Registro Auxiliar_1'!AP11=""," ",'Registro Auxiliar_1'!AP11)</f>
        <v xml:space="preserve"> </v>
      </c>
      <c r="H17" s="70" t="str">
        <f>IF('Registro Auxiliar_1'!AQ11=""," ",'Registro Auxiliar_1'!AQ11)</f>
        <v xml:space="preserve"> </v>
      </c>
      <c r="I17" s="70" t="str">
        <f>IF('Registro Auxiliar_1'!AR11=""," ",'Registro Auxiliar_1'!AR11)</f>
        <v xml:space="preserve"> </v>
      </c>
      <c r="J17" s="71" t="str">
        <f>IF('Registro Auxiliar_1'!AS11=""," ",'Registro Auxiliar_1'!AS11)</f>
        <v xml:space="preserve"> </v>
      </c>
    </row>
    <row r="18" spans="1:10" ht="17.100000000000001" customHeight="1" x14ac:dyDescent="0.25">
      <c r="A18" s="25">
        <v>5</v>
      </c>
      <c r="B18" s="86" t="str">
        <f>'Registro Auxiliar_1'!B12</f>
        <v/>
      </c>
      <c r="C18" s="70" t="str">
        <f>IF('Registro Auxiliar_1'!AL12=""," ",'Registro Auxiliar_1'!AL12)</f>
        <v xml:space="preserve"> </v>
      </c>
      <c r="D18" s="70" t="str">
        <f>IF('Registro Auxiliar_1'!AM12=""," ",'Registro Auxiliar_1'!AM12)</f>
        <v xml:space="preserve"> </v>
      </c>
      <c r="E18" s="70" t="str">
        <f>IF('Registro Auxiliar_1'!AN12=""," ",'Registro Auxiliar_1'!AN12)</f>
        <v xml:space="preserve"> </v>
      </c>
      <c r="F18" s="70" t="str">
        <f>IF('Registro Auxiliar_1'!AO12=""," ",'Registro Auxiliar_1'!AO12)</f>
        <v xml:space="preserve"> </v>
      </c>
      <c r="G18" s="70" t="str">
        <f>IF('Registro Auxiliar_1'!AP12=""," ",'Registro Auxiliar_1'!AP12)</f>
        <v xml:space="preserve"> </v>
      </c>
      <c r="H18" s="70" t="str">
        <f>IF('Registro Auxiliar_1'!AQ12=""," ",'Registro Auxiliar_1'!AQ12)</f>
        <v xml:space="preserve"> </v>
      </c>
      <c r="I18" s="70" t="str">
        <f>IF('Registro Auxiliar_1'!AR12=""," ",'Registro Auxiliar_1'!AR12)</f>
        <v xml:space="preserve"> </v>
      </c>
      <c r="J18" s="71" t="str">
        <f>IF('Registro Auxiliar_1'!AS12=""," ",'Registro Auxiliar_1'!AS12)</f>
        <v xml:space="preserve"> </v>
      </c>
    </row>
    <row r="19" spans="1:10" ht="17.100000000000001" customHeight="1" x14ac:dyDescent="0.25">
      <c r="A19" s="25">
        <v>6</v>
      </c>
      <c r="B19" s="86" t="str">
        <f>'Registro Auxiliar_1'!B13</f>
        <v/>
      </c>
      <c r="C19" s="70" t="str">
        <f>IF('Registro Auxiliar_1'!AL13=""," ",'Registro Auxiliar_1'!AL13)</f>
        <v xml:space="preserve"> </v>
      </c>
      <c r="D19" s="70" t="str">
        <f>IF('Registro Auxiliar_1'!AM13=""," ",'Registro Auxiliar_1'!AM13)</f>
        <v xml:space="preserve"> </v>
      </c>
      <c r="E19" s="70" t="str">
        <f>IF('Registro Auxiliar_1'!AN13=""," ",'Registro Auxiliar_1'!AN13)</f>
        <v xml:space="preserve"> </v>
      </c>
      <c r="F19" s="70" t="str">
        <f>IF('Registro Auxiliar_1'!AO13=""," ",'Registro Auxiliar_1'!AO13)</f>
        <v xml:space="preserve"> </v>
      </c>
      <c r="G19" s="70" t="str">
        <f>IF('Registro Auxiliar_1'!AP13=""," ",'Registro Auxiliar_1'!AP13)</f>
        <v xml:space="preserve"> </v>
      </c>
      <c r="H19" s="70" t="str">
        <f>IF('Registro Auxiliar_1'!AQ13=""," ",'Registro Auxiliar_1'!AQ13)</f>
        <v xml:space="preserve"> </v>
      </c>
      <c r="I19" s="70" t="str">
        <f>IF('Registro Auxiliar_1'!AR13=""," ",'Registro Auxiliar_1'!AR13)</f>
        <v xml:space="preserve"> </v>
      </c>
      <c r="J19" s="71" t="str">
        <f>IF('Registro Auxiliar_1'!AS13=""," ",'Registro Auxiliar_1'!AS13)</f>
        <v xml:space="preserve"> </v>
      </c>
    </row>
    <row r="20" spans="1:10" ht="17.100000000000001" customHeight="1" x14ac:dyDescent="0.25">
      <c r="A20" s="25">
        <v>7</v>
      </c>
      <c r="B20" s="86" t="str">
        <f>'Registro Auxiliar_1'!B14</f>
        <v/>
      </c>
      <c r="C20" s="70" t="str">
        <f>IF('Registro Auxiliar_1'!AL14=""," ",'Registro Auxiliar_1'!AL14)</f>
        <v xml:space="preserve"> </v>
      </c>
      <c r="D20" s="70" t="str">
        <f>IF('Registro Auxiliar_1'!AM14=""," ",'Registro Auxiliar_1'!AM14)</f>
        <v xml:space="preserve"> </v>
      </c>
      <c r="E20" s="70" t="str">
        <f>IF('Registro Auxiliar_1'!AN14=""," ",'Registro Auxiliar_1'!AN14)</f>
        <v xml:space="preserve"> </v>
      </c>
      <c r="F20" s="70" t="str">
        <f>IF('Registro Auxiliar_1'!AO14=""," ",'Registro Auxiliar_1'!AO14)</f>
        <v xml:space="preserve"> </v>
      </c>
      <c r="G20" s="70" t="str">
        <f>IF('Registro Auxiliar_1'!AP14=""," ",'Registro Auxiliar_1'!AP14)</f>
        <v xml:space="preserve"> </v>
      </c>
      <c r="H20" s="70" t="str">
        <f>IF('Registro Auxiliar_1'!AQ14=""," ",'Registro Auxiliar_1'!AQ14)</f>
        <v xml:space="preserve"> </v>
      </c>
      <c r="I20" s="70" t="str">
        <f>IF('Registro Auxiliar_1'!AR14=""," ",'Registro Auxiliar_1'!AR14)</f>
        <v xml:space="preserve"> </v>
      </c>
      <c r="J20" s="71" t="str">
        <f>IF('Registro Auxiliar_1'!AS14=""," ",'Registro Auxiliar_1'!AS14)</f>
        <v xml:space="preserve"> </v>
      </c>
    </row>
    <row r="21" spans="1:10" ht="17.100000000000001" customHeight="1" x14ac:dyDescent="0.25">
      <c r="A21" s="25">
        <v>8</v>
      </c>
      <c r="B21" s="86" t="str">
        <f>'Registro Auxiliar_1'!B15</f>
        <v/>
      </c>
      <c r="C21" s="70" t="str">
        <f>IF('Registro Auxiliar_1'!AL15=""," ",'Registro Auxiliar_1'!AL15)</f>
        <v xml:space="preserve"> </v>
      </c>
      <c r="D21" s="70" t="str">
        <f>IF('Registro Auxiliar_1'!AM15=""," ",'Registro Auxiliar_1'!AM15)</f>
        <v xml:space="preserve"> </v>
      </c>
      <c r="E21" s="70" t="str">
        <f>IF('Registro Auxiliar_1'!AN15=""," ",'Registro Auxiliar_1'!AN15)</f>
        <v xml:space="preserve"> </v>
      </c>
      <c r="F21" s="70" t="str">
        <f>IF('Registro Auxiliar_1'!AO15=""," ",'Registro Auxiliar_1'!AO15)</f>
        <v xml:space="preserve"> </v>
      </c>
      <c r="G21" s="70" t="str">
        <f>IF('Registro Auxiliar_1'!AP15=""," ",'Registro Auxiliar_1'!AP15)</f>
        <v xml:space="preserve"> </v>
      </c>
      <c r="H21" s="70" t="str">
        <f>IF('Registro Auxiliar_1'!AQ15=""," ",'Registro Auxiliar_1'!AQ15)</f>
        <v xml:space="preserve"> </v>
      </c>
      <c r="I21" s="70" t="str">
        <f>IF('Registro Auxiliar_1'!AR15=""," ",'Registro Auxiliar_1'!AR15)</f>
        <v xml:space="preserve"> </v>
      </c>
      <c r="J21" s="71" t="str">
        <f>IF('Registro Auxiliar_1'!AS15=""," ",'Registro Auxiliar_1'!AS15)</f>
        <v xml:space="preserve"> </v>
      </c>
    </row>
    <row r="22" spans="1:10" ht="17.100000000000001" customHeight="1" x14ac:dyDescent="0.25">
      <c r="A22" s="25">
        <v>9</v>
      </c>
      <c r="B22" s="86" t="str">
        <f>'Registro Auxiliar_1'!B16</f>
        <v/>
      </c>
      <c r="C22" s="70" t="str">
        <f>IF('Registro Auxiliar_1'!AL16=""," ",'Registro Auxiliar_1'!AL16)</f>
        <v xml:space="preserve"> </v>
      </c>
      <c r="D22" s="70" t="str">
        <f>IF('Registro Auxiliar_1'!AM16=""," ",'Registro Auxiliar_1'!AM16)</f>
        <v xml:space="preserve"> </v>
      </c>
      <c r="E22" s="70" t="str">
        <f>IF('Registro Auxiliar_1'!AN16=""," ",'Registro Auxiliar_1'!AN16)</f>
        <v xml:space="preserve"> </v>
      </c>
      <c r="F22" s="70" t="str">
        <f>IF('Registro Auxiliar_1'!AO16=""," ",'Registro Auxiliar_1'!AO16)</f>
        <v xml:space="preserve"> </v>
      </c>
      <c r="G22" s="70" t="str">
        <f>IF('Registro Auxiliar_1'!AP16=""," ",'Registro Auxiliar_1'!AP16)</f>
        <v xml:space="preserve"> </v>
      </c>
      <c r="H22" s="70" t="str">
        <f>IF('Registro Auxiliar_1'!AQ16=""," ",'Registro Auxiliar_1'!AQ16)</f>
        <v xml:space="preserve"> </v>
      </c>
      <c r="I22" s="70" t="str">
        <f>IF('Registro Auxiliar_1'!AR16=""," ",'Registro Auxiliar_1'!AR16)</f>
        <v xml:space="preserve"> </v>
      </c>
      <c r="J22" s="71" t="str">
        <f>IF('Registro Auxiliar_1'!AS16=""," ",'Registro Auxiliar_1'!AS16)</f>
        <v xml:space="preserve"> </v>
      </c>
    </row>
    <row r="23" spans="1:10" ht="17.100000000000001" customHeight="1" x14ac:dyDescent="0.25">
      <c r="A23" s="25">
        <v>10</v>
      </c>
      <c r="B23" s="86" t="str">
        <f>'Registro Auxiliar_1'!B17</f>
        <v/>
      </c>
      <c r="C23" s="70" t="str">
        <f>IF('Registro Auxiliar_1'!AL17=""," ",'Registro Auxiliar_1'!AL17)</f>
        <v xml:space="preserve"> </v>
      </c>
      <c r="D23" s="70" t="str">
        <f>IF('Registro Auxiliar_1'!AM17=""," ",'Registro Auxiliar_1'!AM17)</f>
        <v xml:space="preserve"> </v>
      </c>
      <c r="E23" s="70" t="str">
        <f>IF('Registro Auxiliar_1'!AN17=""," ",'Registro Auxiliar_1'!AN17)</f>
        <v xml:space="preserve"> </v>
      </c>
      <c r="F23" s="70" t="str">
        <f>IF('Registro Auxiliar_1'!AO17=""," ",'Registro Auxiliar_1'!AO17)</f>
        <v xml:space="preserve"> </v>
      </c>
      <c r="G23" s="70" t="str">
        <f>IF('Registro Auxiliar_1'!AP17=""," ",'Registro Auxiliar_1'!AP17)</f>
        <v xml:space="preserve"> </v>
      </c>
      <c r="H23" s="70" t="str">
        <f>IF('Registro Auxiliar_1'!AQ17=""," ",'Registro Auxiliar_1'!AQ17)</f>
        <v xml:space="preserve"> </v>
      </c>
      <c r="I23" s="70" t="str">
        <f>IF('Registro Auxiliar_1'!AR17=""," ",'Registro Auxiliar_1'!AR17)</f>
        <v xml:space="preserve"> </v>
      </c>
      <c r="J23" s="71" t="str">
        <f>IF('Registro Auxiliar_1'!AS17=""," ",'Registro Auxiliar_1'!AS17)</f>
        <v xml:space="preserve"> </v>
      </c>
    </row>
    <row r="24" spans="1:10" ht="17.100000000000001" customHeight="1" x14ac:dyDescent="0.25">
      <c r="A24" s="25">
        <v>11</v>
      </c>
      <c r="B24" s="86" t="str">
        <f>'Registro Auxiliar_1'!B18</f>
        <v/>
      </c>
      <c r="C24" s="70" t="str">
        <f>IF('Registro Auxiliar_1'!AL18=""," ",'Registro Auxiliar_1'!AL18)</f>
        <v xml:space="preserve"> </v>
      </c>
      <c r="D24" s="70" t="str">
        <f>IF('Registro Auxiliar_1'!AM18=""," ",'Registro Auxiliar_1'!AM18)</f>
        <v xml:space="preserve"> </v>
      </c>
      <c r="E24" s="70" t="str">
        <f>IF('Registro Auxiliar_1'!AN18=""," ",'Registro Auxiliar_1'!AN18)</f>
        <v xml:space="preserve"> </v>
      </c>
      <c r="F24" s="70" t="str">
        <f>IF('Registro Auxiliar_1'!AO18=""," ",'Registro Auxiliar_1'!AO18)</f>
        <v xml:space="preserve"> </v>
      </c>
      <c r="G24" s="70" t="str">
        <f>IF('Registro Auxiliar_1'!AP18=""," ",'Registro Auxiliar_1'!AP18)</f>
        <v xml:space="preserve"> </v>
      </c>
      <c r="H24" s="70" t="str">
        <f>IF('Registro Auxiliar_1'!AQ18=""," ",'Registro Auxiliar_1'!AQ18)</f>
        <v xml:space="preserve"> </v>
      </c>
      <c r="I24" s="70" t="str">
        <f>IF('Registro Auxiliar_1'!AR18=""," ",'Registro Auxiliar_1'!AR18)</f>
        <v xml:space="preserve"> </v>
      </c>
      <c r="J24" s="71" t="str">
        <f>IF('Registro Auxiliar_1'!AS18=""," ",'Registro Auxiliar_1'!AS18)</f>
        <v xml:space="preserve"> </v>
      </c>
    </row>
    <row r="25" spans="1:10" ht="17.100000000000001" customHeight="1" x14ac:dyDescent="0.25">
      <c r="A25" s="25">
        <v>12</v>
      </c>
      <c r="B25" s="86" t="str">
        <f>'Registro Auxiliar_1'!B19</f>
        <v/>
      </c>
      <c r="C25" s="70" t="str">
        <f>IF('Registro Auxiliar_1'!AL19=""," ",'Registro Auxiliar_1'!AL19)</f>
        <v xml:space="preserve"> </v>
      </c>
      <c r="D25" s="70" t="str">
        <f>IF('Registro Auxiliar_1'!AM19=""," ",'Registro Auxiliar_1'!AM19)</f>
        <v xml:space="preserve"> </v>
      </c>
      <c r="E25" s="70" t="str">
        <f>IF('Registro Auxiliar_1'!AN19=""," ",'Registro Auxiliar_1'!AN19)</f>
        <v xml:space="preserve"> </v>
      </c>
      <c r="F25" s="70" t="str">
        <f>IF('Registro Auxiliar_1'!AO19=""," ",'Registro Auxiliar_1'!AO19)</f>
        <v xml:space="preserve"> </v>
      </c>
      <c r="G25" s="70" t="str">
        <f>IF('Registro Auxiliar_1'!AP19=""," ",'Registro Auxiliar_1'!AP19)</f>
        <v xml:space="preserve"> </v>
      </c>
      <c r="H25" s="70" t="str">
        <f>IF('Registro Auxiliar_1'!AQ19=""," ",'Registro Auxiliar_1'!AQ19)</f>
        <v xml:space="preserve"> </v>
      </c>
      <c r="I25" s="70" t="str">
        <f>IF('Registro Auxiliar_1'!AR19=""," ",'Registro Auxiliar_1'!AR19)</f>
        <v xml:space="preserve"> </v>
      </c>
      <c r="J25" s="71" t="str">
        <f>IF('Registro Auxiliar_1'!AS19=""," ",'Registro Auxiliar_1'!AS19)</f>
        <v xml:space="preserve"> </v>
      </c>
    </row>
    <row r="26" spans="1:10" ht="17.100000000000001" customHeight="1" x14ac:dyDescent="0.25">
      <c r="A26" s="25">
        <v>13</v>
      </c>
      <c r="B26" s="86" t="str">
        <f>'Registro Auxiliar_1'!B20</f>
        <v/>
      </c>
      <c r="C26" s="70" t="str">
        <f>IF('Registro Auxiliar_1'!AL20=""," ",'Registro Auxiliar_1'!AL20)</f>
        <v xml:space="preserve"> </v>
      </c>
      <c r="D26" s="70" t="str">
        <f>IF('Registro Auxiliar_1'!AM20=""," ",'Registro Auxiliar_1'!AM20)</f>
        <v xml:space="preserve"> </v>
      </c>
      <c r="E26" s="70" t="str">
        <f>IF('Registro Auxiliar_1'!AN20=""," ",'Registro Auxiliar_1'!AN20)</f>
        <v xml:space="preserve"> </v>
      </c>
      <c r="F26" s="70" t="str">
        <f>IF('Registro Auxiliar_1'!AO20=""," ",'Registro Auxiliar_1'!AO20)</f>
        <v xml:space="preserve"> </v>
      </c>
      <c r="G26" s="70" t="str">
        <f>IF('Registro Auxiliar_1'!AP20=""," ",'Registro Auxiliar_1'!AP20)</f>
        <v xml:space="preserve"> </v>
      </c>
      <c r="H26" s="70" t="str">
        <f>IF('Registro Auxiliar_1'!AQ20=""," ",'Registro Auxiliar_1'!AQ20)</f>
        <v xml:space="preserve"> </v>
      </c>
      <c r="I26" s="70" t="str">
        <f>IF('Registro Auxiliar_1'!AR20=""," ",'Registro Auxiliar_1'!AR20)</f>
        <v xml:space="preserve"> </v>
      </c>
      <c r="J26" s="71" t="str">
        <f>IF('Registro Auxiliar_1'!AS20=""," ",'Registro Auxiliar_1'!AS20)</f>
        <v xml:space="preserve"> </v>
      </c>
    </row>
    <row r="27" spans="1:10" ht="17.100000000000001" customHeight="1" x14ac:dyDescent="0.25">
      <c r="A27" s="25">
        <v>14</v>
      </c>
      <c r="B27" s="86" t="str">
        <f>'Registro Auxiliar_1'!B21</f>
        <v/>
      </c>
      <c r="C27" s="70" t="str">
        <f>IF('Registro Auxiliar_1'!AL21=""," ",'Registro Auxiliar_1'!AL21)</f>
        <v xml:space="preserve"> </v>
      </c>
      <c r="D27" s="70" t="str">
        <f>IF('Registro Auxiliar_1'!AM21=""," ",'Registro Auxiliar_1'!AM21)</f>
        <v xml:space="preserve"> </v>
      </c>
      <c r="E27" s="70" t="str">
        <f>IF('Registro Auxiliar_1'!AN21=""," ",'Registro Auxiliar_1'!AN21)</f>
        <v xml:space="preserve"> </v>
      </c>
      <c r="F27" s="70" t="str">
        <f>IF('Registro Auxiliar_1'!AO21=""," ",'Registro Auxiliar_1'!AO21)</f>
        <v xml:space="preserve"> </v>
      </c>
      <c r="G27" s="70" t="str">
        <f>IF('Registro Auxiliar_1'!AP21=""," ",'Registro Auxiliar_1'!AP21)</f>
        <v xml:space="preserve"> </v>
      </c>
      <c r="H27" s="70" t="str">
        <f>IF('Registro Auxiliar_1'!AQ21=""," ",'Registro Auxiliar_1'!AQ21)</f>
        <v xml:space="preserve"> </v>
      </c>
      <c r="I27" s="70" t="str">
        <f>IF('Registro Auxiliar_1'!AR21=""," ",'Registro Auxiliar_1'!AR21)</f>
        <v xml:space="preserve"> </v>
      </c>
      <c r="J27" s="71" t="str">
        <f>IF('Registro Auxiliar_1'!AS21=""," ",'Registro Auxiliar_1'!AS21)</f>
        <v xml:space="preserve"> </v>
      </c>
    </row>
    <row r="28" spans="1:10" ht="17.100000000000001" customHeight="1" x14ac:dyDescent="0.25">
      <c r="A28" s="25">
        <v>15</v>
      </c>
      <c r="B28" s="86" t="str">
        <f>'Registro Auxiliar_1'!B22</f>
        <v/>
      </c>
      <c r="C28" s="70" t="str">
        <f>IF('Registro Auxiliar_1'!AL22=""," ",'Registro Auxiliar_1'!AL22)</f>
        <v xml:space="preserve"> </v>
      </c>
      <c r="D28" s="70" t="str">
        <f>IF('Registro Auxiliar_1'!AM22=""," ",'Registro Auxiliar_1'!AM22)</f>
        <v xml:space="preserve"> </v>
      </c>
      <c r="E28" s="70" t="str">
        <f>IF('Registro Auxiliar_1'!AN22=""," ",'Registro Auxiliar_1'!AN22)</f>
        <v xml:space="preserve"> </v>
      </c>
      <c r="F28" s="70" t="str">
        <f>IF('Registro Auxiliar_1'!AO22=""," ",'Registro Auxiliar_1'!AO22)</f>
        <v xml:space="preserve"> </v>
      </c>
      <c r="G28" s="70" t="str">
        <f>IF('Registro Auxiliar_1'!AP22=""," ",'Registro Auxiliar_1'!AP22)</f>
        <v xml:space="preserve"> </v>
      </c>
      <c r="H28" s="70" t="str">
        <f>IF('Registro Auxiliar_1'!AQ22=""," ",'Registro Auxiliar_1'!AQ22)</f>
        <v xml:space="preserve"> </v>
      </c>
      <c r="I28" s="70" t="str">
        <f>IF('Registro Auxiliar_1'!AR22=""," ",'Registro Auxiliar_1'!AR22)</f>
        <v xml:space="preserve"> </v>
      </c>
      <c r="J28" s="71" t="str">
        <f>IF('Registro Auxiliar_1'!AS22=""," ",'Registro Auxiliar_1'!AS22)</f>
        <v xml:space="preserve"> </v>
      </c>
    </row>
    <row r="29" spans="1:10" ht="17.100000000000001" customHeight="1" x14ac:dyDescent="0.25">
      <c r="A29" s="25">
        <v>16</v>
      </c>
      <c r="B29" s="86" t="str">
        <f>'Registro Auxiliar_1'!B23</f>
        <v/>
      </c>
      <c r="C29" s="70" t="str">
        <f>IF('Registro Auxiliar_1'!AL23=""," ",'Registro Auxiliar_1'!AL23)</f>
        <v xml:space="preserve"> </v>
      </c>
      <c r="D29" s="70" t="str">
        <f>IF('Registro Auxiliar_1'!AM23=""," ",'Registro Auxiliar_1'!AM23)</f>
        <v xml:space="preserve"> </v>
      </c>
      <c r="E29" s="70" t="str">
        <f>IF('Registro Auxiliar_1'!AN23=""," ",'Registro Auxiliar_1'!AN23)</f>
        <v xml:space="preserve"> </v>
      </c>
      <c r="F29" s="70" t="str">
        <f>IF('Registro Auxiliar_1'!AO23=""," ",'Registro Auxiliar_1'!AO23)</f>
        <v xml:space="preserve"> </v>
      </c>
      <c r="G29" s="70" t="str">
        <f>IF('Registro Auxiliar_1'!AP23=""," ",'Registro Auxiliar_1'!AP23)</f>
        <v xml:space="preserve"> </v>
      </c>
      <c r="H29" s="70" t="str">
        <f>IF('Registro Auxiliar_1'!AQ23=""," ",'Registro Auxiliar_1'!AQ23)</f>
        <v xml:space="preserve"> </v>
      </c>
      <c r="I29" s="70" t="str">
        <f>IF('Registro Auxiliar_1'!AR23=""," ",'Registro Auxiliar_1'!AR23)</f>
        <v xml:space="preserve"> </v>
      </c>
      <c r="J29" s="71" t="str">
        <f>IF('Registro Auxiliar_1'!AS23=""," ",'Registro Auxiliar_1'!AS23)</f>
        <v xml:space="preserve"> </v>
      </c>
    </row>
    <row r="30" spans="1:10" ht="17.100000000000001" customHeight="1" x14ac:dyDescent="0.25">
      <c r="A30" s="25">
        <v>17</v>
      </c>
      <c r="B30" s="86" t="str">
        <f>'Registro Auxiliar_1'!B24</f>
        <v/>
      </c>
      <c r="C30" s="70" t="str">
        <f>IF('Registro Auxiliar_1'!AL24=""," ",'Registro Auxiliar_1'!AL24)</f>
        <v xml:space="preserve"> </v>
      </c>
      <c r="D30" s="70" t="str">
        <f>IF('Registro Auxiliar_1'!AM24=""," ",'Registro Auxiliar_1'!AM24)</f>
        <v xml:space="preserve"> </v>
      </c>
      <c r="E30" s="70" t="str">
        <f>IF('Registro Auxiliar_1'!AN24=""," ",'Registro Auxiliar_1'!AN24)</f>
        <v xml:space="preserve"> </v>
      </c>
      <c r="F30" s="70" t="str">
        <f>IF('Registro Auxiliar_1'!AO24=""," ",'Registro Auxiliar_1'!AO24)</f>
        <v xml:space="preserve"> </v>
      </c>
      <c r="G30" s="70" t="str">
        <f>IF('Registro Auxiliar_1'!AP24=""," ",'Registro Auxiliar_1'!AP24)</f>
        <v xml:space="preserve"> </v>
      </c>
      <c r="H30" s="70" t="str">
        <f>IF('Registro Auxiliar_1'!AQ24=""," ",'Registro Auxiliar_1'!AQ24)</f>
        <v xml:space="preserve"> </v>
      </c>
      <c r="I30" s="70" t="str">
        <f>IF('Registro Auxiliar_1'!AR24=""," ",'Registro Auxiliar_1'!AR24)</f>
        <v xml:space="preserve"> </v>
      </c>
      <c r="J30" s="71" t="str">
        <f>IF('Registro Auxiliar_1'!AS24=""," ",'Registro Auxiliar_1'!AS24)</f>
        <v xml:space="preserve"> </v>
      </c>
    </row>
    <row r="31" spans="1:10" ht="17.100000000000001" customHeight="1" x14ac:dyDescent="0.25">
      <c r="A31" s="25">
        <v>18</v>
      </c>
      <c r="B31" s="86" t="str">
        <f>'Registro Auxiliar_1'!B25</f>
        <v/>
      </c>
      <c r="C31" s="70" t="str">
        <f>IF('Registro Auxiliar_1'!AL25=""," ",'Registro Auxiliar_1'!AL25)</f>
        <v xml:space="preserve"> </v>
      </c>
      <c r="D31" s="70" t="str">
        <f>IF('Registro Auxiliar_1'!AM25=""," ",'Registro Auxiliar_1'!AM25)</f>
        <v xml:space="preserve"> </v>
      </c>
      <c r="E31" s="70" t="str">
        <f>IF('Registro Auxiliar_1'!AN25=""," ",'Registro Auxiliar_1'!AN25)</f>
        <v xml:space="preserve"> </v>
      </c>
      <c r="F31" s="70" t="str">
        <f>IF('Registro Auxiliar_1'!AO25=""," ",'Registro Auxiliar_1'!AO25)</f>
        <v xml:space="preserve"> </v>
      </c>
      <c r="G31" s="70" t="str">
        <f>IF('Registro Auxiliar_1'!AP25=""," ",'Registro Auxiliar_1'!AP25)</f>
        <v xml:space="preserve"> </v>
      </c>
      <c r="H31" s="70" t="str">
        <f>IF('Registro Auxiliar_1'!AQ25=""," ",'Registro Auxiliar_1'!AQ25)</f>
        <v xml:space="preserve"> </v>
      </c>
      <c r="I31" s="70" t="str">
        <f>IF('Registro Auxiliar_1'!AR25=""," ",'Registro Auxiliar_1'!AR25)</f>
        <v xml:space="preserve"> </v>
      </c>
      <c r="J31" s="71" t="str">
        <f>IF('Registro Auxiliar_1'!AS25=""," ",'Registro Auxiliar_1'!AS25)</f>
        <v xml:space="preserve"> </v>
      </c>
    </row>
    <row r="32" spans="1:10" ht="17.100000000000001" customHeight="1" x14ac:dyDescent="0.25">
      <c r="A32" s="25">
        <v>19</v>
      </c>
      <c r="B32" s="86" t="str">
        <f>'Registro Auxiliar_1'!B26</f>
        <v/>
      </c>
      <c r="C32" s="70" t="str">
        <f>IF('Registro Auxiliar_1'!AL26=""," ",'Registro Auxiliar_1'!AL26)</f>
        <v xml:space="preserve"> </v>
      </c>
      <c r="D32" s="70" t="str">
        <f>IF('Registro Auxiliar_1'!AM26=""," ",'Registro Auxiliar_1'!AM26)</f>
        <v xml:space="preserve"> </v>
      </c>
      <c r="E32" s="70" t="str">
        <f>IF('Registro Auxiliar_1'!AN26=""," ",'Registro Auxiliar_1'!AN26)</f>
        <v xml:space="preserve"> </v>
      </c>
      <c r="F32" s="70" t="str">
        <f>IF('Registro Auxiliar_1'!AO26=""," ",'Registro Auxiliar_1'!AO26)</f>
        <v xml:space="preserve"> </v>
      </c>
      <c r="G32" s="70" t="str">
        <f>IF('Registro Auxiliar_1'!AP26=""," ",'Registro Auxiliar_1'!AP26)</f>
        <v xml:space="preserve"> </v>
      </c>
      <c r="H32" s="70" t="str">
        <f>IF('Registro Auxiliar_1'!AQ26=""," ",'Registro Auxiliar_1'!AQ26)</f>
        <v xml:space="preserve"> </v>
      </c>
      <c r="I32" s="70" t="str">
        <f>IF('Registro Auxiliar_1'!AR26=""," ",'Registro Auxiliar_1'!AR26)</f>
        <v xml:space="preserve"> </v>
      </c>
      <c r="J32" s="71" t="str">
        <f>IF('Registro Auxiliar_1'!AS26=""," ",'Registro Auxiliar_1'!AS26)</f>
        <v xml:space="preserve"> </v>
      </c>
    </row>
    <row r="33" spans="1:10" ht="17.100000000000001" customHeight="1" x14ac:dyDescent="0.25">
      <c r="A33" s="25">
        <v>20</v>
      </c>
      <c r="B33" s="86" t="str">
        <f>'Registro Auxiliar_1'!B27</f>
        <v/>
      </c>
      <c r="C33" s="70" t="str">
        <f>IF('Registro Auxiliar_1'!AL27=""," ",'Registro Auxiliar_1'!AL27)</f>
        <v xml:space="preserve"> </v>
      </c>
      <c r="D33" s="70" t="str">
        <f>IF('Registro Auxiliar_1'!AM27=""," ",'Registro Auxiliar_1'!AM27)</f>
        <v xml:space="preserve"> </v>
      </c>
      <c r="E33" s="70" t="str">
        <f>IF('Registro Auxiliar_1'!AN27=""," ",'Registro Auxiliar_1'!AN27)</f>
        <v xml:space="preserve"> </v>
      </c>
      <c r="F33" s="70" t="str">
        <f>IF('Registro Auxiliar_1'!AO27=""," ",'Registro Auxiliar_1'!AO27)</f>
        <v xml:space="preserve"> </v>
      </c>
      <c r="G33" s="70" t="str">
        <f>IF('Registro Auxiliar_1'!AP27=""," ",'Registro Auxiliar_1'!AP27)</f>
        <v xml:space="preserve"> </v>
      </c>
      <c r="H33" s="70" t="str">
        <f>IF('Registro Auxiliar_1'!AQ27=""," ",'Registro Auxiliar_1'!AQ27)</f>
        <v xml:space="preserve"> </v>
      </c>
      <c r="I33" s="70" t="str">
        <f>IF('Registro Auxiliar_1'!AR27=""," ",'Registro Auxiliar_1'!AR27)</f>
        <v xml:space="preserve"> </v>
      </c>
      <c r="J33" s="71" t="str">
        <f>IF('Registro Auxiliar_1'!AS27=""," ",'Registro Auxiliar_1'!AS27)</f>
        <v xml:space="preserve"> </v>
      </c>
    </row>
    <row r="34" spans="1:10" ht="17.100000000000001" customHeight="1" x14ac:dyDescent="0.25">
      <c r="A34" s="25">
        <v>21</v>
      </c>
      <c r="B34" s="86" t="str">
        <f>'Registro Auxiliar_1'!B28</f>
        <v/>
      </c>
      <c r="C34" s="70" t="str">
        <f>IF('Registro Auxiliar_1'!AL28=""," ",'Registro Auxiliar_1'!AL28)</f>
        <v xml:space="preserve"> </v>
      </c>
      <c r="D34" s="70" t="str">
        <f>IF('Registro Auxiliar_1'!AM28=""," ",'Registro Auxiliar_1'!AM28)</f>
        <v xml:space="preserve"> </v>
      </c>
      <c r="E34" s="70" t="str">
        <f>IF('Registro Auxiliar_1'!AN28=""," ",'Registro Auxiliar_1'!AN28)</f>
        <v xml:space="preserve"> </v>
      </c>
      <c r="F34" s="70" t="str">
        <f>IF('Registro Auxiliar_1'!AO28=""," ",'Registro Auxiliar_1'!AO28)</f>
        <v xml:space="preserve"> </v>
      </c>
      <c r="G34" s="70" t="str">
        <f>IF('Registro Auxiliar_1'!AP28=""," ",'Registro Auxiliar_1'!AP28)</f>
        <v xml:space="preserve"> </v>
      </c>
      <c r="H34" s="70" t="str">
        <f>IF('Registro Auxiliar_1'!AQ28=""," ",'Registro Auxiliar_1'!AQ28)</f>
        <v xml:space="preserve"> </v>
      </c>
      <c r="I34" s="70" t="str">
        <f>IF('Registro Auxiliar_1'!AR28=""," ",'Registro Auxiliar_1'!AR28)</f>
        <v xml:space="preserve"> </v>
      </c>
      <c r="J34" s="71" t="str">
        <f>IF('Registro Auxiliar_1'!AS28=""," ",'Registro Auxiliar_1'!AS28)</f>
        <v xml:space="preserve"> </v>
      </c>
    </row>
    <row r="35" spans="1:10" ht="17.100000000000001" customHeight="1" x14ac:dyDescent="0.25">
      <c r="A35" s="25">
        <v>22</v>
      </c>
      <c r="B35" s="86" t="str">
        <f>'Registro Auxiliar_1'!B29</f>
        <v/>
      </c>
      <c r="C35" s="70" t="str">
        <f>IF('Registro Auxiliar_1'!AL29=""," ",'Registro Auxiliar_1'!AL29)</f>
        <v xml:space="preserve"> </v>
      </c>
      <c r="D35" s="70" t="str">
        <f>IF('Registro Auxiliar_1'!AM29=""," ",'Registro Auxiliar_1'!AM29)</f>
        <v xml:space="preserve"> </v>
      </c>
      <c r="E35" s="70" t="str">
        <f>IF('Registro Auxiliar_1'!AN29=""," ",'Registro Auxiliar_1'!AN29)</f>
        <v xml:space="preserve"> </v>
      </c>
      <c r="F35" s="70" t="str">
        <f>IF('Registro Auxiliar_1'!AO29=""," ",'Registro Auxiliar_1'!AO29)</f>
        <v xml:space="preserve"> </v>
      </c>
      <c r="G35" s="70" t="str">
        <f>IF('Registro Auxiliar_1'!AP29=""," ",'Registro Auxiliar_1'!AP29)</f>
        <v xml:space="preserve"> </v>
      </c>
      <c r="H35" s="70" t="str">
        <f>IF('Registro Auxiliar_1'!AQ29=""," ",'Registro Auxiliar_1'!AQ29)</f>
        <v xml:space="preserve"> </v>
      </c>
      <c r="I35" s="70" t="str">
        <f>IF('Registro Auxiliar_1'!AR29=""," ",'Registro Auxiliar_1'!AR29)</f>
        <v xml:space="preserve"> </v>
      </c>
      <c r="J35" s="71" t="str">
        <f>IF('Registro Auxiliar_1'!AS29=""," ",'Registro Auxiliar_1'!AS29)</f>
        <v xml:space="preserve"> </v>
      </c>
    </row>
    <row r="36" spans="1:10" ht="17.100000000000001" customHeight="1" x14ac:dyDescent="0.25">
      <c r="A36" s="25">
        <v>23</v>
      </c>
      <c r="B36" s="86" t="str">
        <f>'Registro Auxiliar_1'!B30</f>
        <v/>
      </c>
      <c r="C36" s="70" t="str">
        <f>IF('Registro Auxiliar_1'!AL30=""," ",'Registro Auxiliar_1'!AL30)</f>
        <v xml:space="preserve"> </v>
      </c>
      <c r="D36" s="70" t="str">
        <f>IF('Registro Auxiliar_1'!AM30=""," ",'Registro Auxiliar_1'!AM30)</f>
        <v xml:space="preserve"> </v>
      </c>
      <c r="E36" s="70" t="str">
        <f>IF('Registro Auxiliar_1'!AN30=""," ",'Registro Auxiliar_1'!AN30)</f>
        <v xml:space="preserve"> </v>
      </c>
      <c r="F36" s="70" t="str">
        <f>IF('Registro Auxiliar_1'!AO30=""," ",'Registro Auxiliar_1'!AO30)</f>
        <v xml:space="preserve"> </v>
      </c>
      <c r="G36" s="70" t="str">
        <f>IF('Registro Auxiliar_1'!AP30=""," ",'Registro Auxiliar_1'!AP30)</f>
        <v xml:space="preserve"> </v>
      </c>
      <c r="H36" s="70" t="str">
        <f>IF('Registro Auxiliar_1'!AQ30=""," ",'Registro Auxiliar_1'!AQ30)</f>
        <v xml:space="preserve"> </v>
      </c>
      <c r="I36" s="70" t="str">
        <f>IF('Registro Auxiliar_1'!AR30=""," ",'Registro Auxiliar_1'!AR30)</f>
        <v xml:space="preserve"> </v>
      </c>
      <c r="J36" s="71" t="str">
        <f>IF('Registro Auxiliar_1'!AS30=""," ",'Registro Auxiliar_1'!AS30)</f>
        <v xml:space="preserve"> </v>
      </c>
    </row>
    <row r="37" spans="1:10" ht="17.100000000000001" customHeight="1" x14ac:dyDescent="0.25">
      <c r="A37" s="25">
        <v>24</v>
      </c>
      <c r="B37" s="86" t="str">
        <f>'Registro Auxiliar_1'!B31</f>
        <v/>
      </c>
      <c r="C37" s="70" t="str">
        <f>IF('Registro Auxiliar_1'!AL31=""," ",'Registro Auxiliar_1'!AL31)</f>
        <v xml:space="preserve"> </v>
      </c>
      <c r="D37" s="70" t="str">
        <f>IF('Registro Auxiliar_1'!AM31=""," ",'Registro Auxiliar_1'!AM31)</f>
        <v xml:space="preserve"> </v>
      </c>
      <c r="E37" s="70" t="str">
        <f>IF('Registro Auxiliar_1'!AN31=""," ",'Registro Auxiliar_1'!AN31)</f>
        <v xml:space="preserve"> </v>
      </c>
      <c r="F37" s="70" t="str">
        <f>IF('Registro Auxiliar_1'!AO31=""," ",'Registro Auxiliar_1'!AO31)</f>
        <v xml:space="preserve"> </v>
      </c>
      <c r="G37" s="70" t="str">
        <f>IF('Registro Auxiliar_1'!AP31=""," ",'Registro Auxiliar_1'!AP31)</f>
        <v xml:space="preserve"> </v>
      </c>
      <c r="H37" s="70" t="str">
        <f>IF('Registro Auxiliar_1'!AQ31=""," ",'Registro Auxiliar_1'!AQ31)</f>
        <v xml:space="preserve"> </v>
      </c>
      <c r="I37" s="70" t="str">
        <f>IF('Registro Auxiliar_1'!AR31=""," ",'Registro Auxiliar_1'!AR31)</f>
        <v xml:space="preserve"> </v>
      </c>
      <c r="J37" s="71" t="str">
        <f>IF('Registro Auxiliar_1'!AS31=""," ",'Registro Auxiliar_1'!AS31)</f>
        <v xml:space="preserve"> </v>
      </c>
    </row>
    <row r="38" spans="1:10" ht="17.100000000000001" customHeight="1" x14ac:dyDescent="0.25">
      <c r="A38" s="25">
        <v>25</v>
      </c>
      <c r="B38" s="86" t="str">
        <f>'Registro Auxiliar_1'!B32</f>
        <v/>
      </c>
      <c r="C38" s="70" t="str">
        <f>IF('Registro Auxiliar_1'!AL32=""," ",'Registro Auxiliar_1'!AL32)</f>
        <v xml:space="preserve"> </v>
      </c>
      <c r="D38" s="70" t="str">
        <f>IF('Registro Auxiliar_1'!AM32=""," ",'Registro Auxiliar_1'!AM32)</f>
        <v xml:space="preserve"> </v>
      </c>
      <c r="E38" s="70" t="str">
        <f>IF('Registro Auxiliar_1'!AN32=""," ",'Registro Auxiliar_1'!AN32)</f>
        <v xml:space="preserve"> </v>
      </c>
      <c r="F38" s="70" t="str">
        <f>IF('Registro Auxiliar_1'!AO32=""," ",'Registro Auxiliar_1'!AO32)</f>
        <v xml:space="preserve"> </v>
      </c>
      <c r="G38" s="70" t="str">
        <f>IF('Registro Auxiliar_1'!AP32=""," ",'Registro Auxiliar_1'!AP32)</f>
        <v xml:space="preserve"> </v>
      </c>
      <c r="H38" s="70" t="str">
        <f>IF('Registro Auxiliar_1'!AQ32=""," ",'Registro Auxiliar_1'!AQ32)</f>
        <v xml:space="preserve"> </v>
      </c>
      <c r="I38" s="70" t="str">
        <f>IF('Registro Auxiliar_1'!AR32=""," ",'Registro Auxiliar_1'!AR32)</f>
        <v xml:space="preserve"> </v>
      </c>
      <c r="J38" s="71" t="str">
        <f>IF('Registro Auxiliar_1'!AS32=""," ",'Registro Auxiliar_1'!AS32)</f>
        <v xml:space="preserve"> </v>
      </c>
    </row>
    <row r="39" spans="1:10" ht="17.100000000000001" customHeight="1" x14ac:dyDescent="0.25">
      <c r="A39" s="25">
        <v>26</v>
      </c>
      <c r="B39" s="86" t="str">
        <f>'Registro Auxiliar_1'!B33</f>
        <v/>
      </c>
      <c r="C39" s="70" t="str">
        <f>IF('Registro Auxiliar_1'!AL33=""," ",'Registro Auxiliar_1'!AL33)</f>
        <v xml:space="preserve"> </v>
      </c>
      <c r="D39" s="70" t="str">
        <f>IF('Registro Auxiliar_1'!AM33=""," ",'Registro Auxiliar_1'!AM33)</f>
        <v xml:space="preserve"> </v>
      </c>
      <c r="E39" s="70" t="str">
        <f>IF('Registro Auxiliar_1'!AN33=""," ",'Registro Auxiliar_1'!AN33)</f>
        <v xml:space="preserve"> </v>
      </c>
      <c r="F39" s="70" t="str">
        <f>IF('Registro Auxiliar_1'!AO33=""," ",'Registro Auxiliar_1'!AO33)</f>
        <v xml:space="preserve"> </v>
      </c>
      <c r="G39" s="70" t="str">
        <f>IF('Registro Auxiliar_1'!AP33=""," ",'Registro Auxiliar_1'!AP33)</f>
        <v xml:space="preserve"> </v>
      </c>
      <c r="H39" s="70" t="str">
        <f>IF('Registro Auxiliar_1'!AQ33=""," ",'Registro Auxiliar_1'!AQ33)</f>
        <v xml:space="preserve"> </v>
      </c>
      <c r="I39" s="70" t="str">
        <f>IF('Registro Auxiliar_1'!AR33=""," ",'Registro Auxiliar_1'!AR33)</f>
        <v xml:space="preserve"> </v>
      </c>
      <c r="J39" s="71" t="str">
        <f>IF('Registro Auxiliar_1'!AS33=""," ",'Registro Auxiliar_1'!AS33)</f>
        <v xml:space="preserve"> </v>
      </c>
    </row>
    <row r="40" spans="1:10" ht="17.100000000000001" customHeight="1" x14ac:dyDescent="0.25">
      <c r="A40" s="25">
        <v>27</v>
      </c>
      <c r="B40" s="86" t="str">
        <f>'Registro Auxiliar_1'!B34</f>
        <v/>
      </c>
      <c r="C40" s="70" t="str">
        <f>IF('Registro Auxiliar_1'!AL34=""," ",'Registro Auxiliar_1'!AL34)</f>
        <v xml:space="preserve"> </v>
      </c>
      <c r="D40" s="70" t="str">
        <f>IF('Registro Auxiliar_1'!AM34=""," ",'Registro Auxiliar_1'!AM34)</f>
        <v xml:space="preserve"> </v>
      </c>
      <c r="E40" s="70" t="str">
        <f>IF('Registro Auxiliar_1'!AN34=""," ",'Registro Auxiliar_1'!AN34)</f>
        <v xml:space="preserve"> </v>
      </c>
      <c r="F40" s="70" t="str">
        <f>IF('Registro Auxiliar_1'!AO34=""," ",'Registro Auxiliar_1'!AO34)</f>
        <v xml:space="preserve"> </v>
      </c>
      <c r="G40" s="70" t="str">
        <f>IF('Registro Auxiliar_1'!AP34=""," ",'Registro Auxiliar_1'!AP34)</f>
        <v xml:space="preserve"> </v>
      </c>
      <c r="H40" s="70" t="str">
        <f>IF('Registro Auxiliar_1'!AQ34=""," ",'Registro Auxiliar_1'!AQ34)</f>
        <v xml:space="preserve"> </v>
      </c>
      <c r="I40" s="70" t="str">
        <f>IF('Registro Auxiliar_1'!AR34=""," ",'Registro Auxiliar_1'!AR34)</f>
        <v xml:space="preserve"> </v>
      </c>
      <c r="J40" s="71" t="str">
        <f>IF('Registro Auxiliar_1'!AS34=""," ",'Registro Auxiliar_1'!AS34)</f>
        <v xml:space="preserve"> </v>
      </c>
    </row>
    <row r="41" spans="1:10" ht="17.100000000000001" customHeight="1" x14ac:dyDescent="0.25">
      <c r="A41" s="25">
        <v>28</v>
      </c>
      <c r="B41" s="86" t="str">
        <f>'Registro Auxiliar_1'!B35</f>
        <v/>
      </c>
      <c r="C41" s="70" t="str">
        <f>IF('Registro Auxiliar_1'!AL35=""," ",'Registro Auxiliar_1'!AL35)</f>
        <v xml:space="preserve"> </v>
      </c>
      <c r="D41" s="70" t="str">
        <f>IF('Registro Auxiliar_1'!AM35=""," ",'Registro Auxiliar_1'!AM35)</f>
        <v xml:space="preserve"> </v>
      </c>
      <c r="E41" s="70" t="str">
        <f>IF('Registro Auxiliar_1'!AN35=""," ",'Registro Auxiliar_1'!AN35)</f>
        <v xml:space="preserve"> </v>
      </c>
      <c r="F41" s="70" t="str">
        <f>IF('Registro Auxiliar_1'!AO35=""," ",'Registro Auxiliar_1'!AO35)</f>
        <v xml:space="preserve"> </v>
      </c>
      <c r="G41" s="70" t="str">
        <f>IF('Registro Auxiliar_1'!AP35=""," ",'Registro Auxiliar_1'!AP35)</f>
        <v xml:space="preserve"> </v>
      </c>
      <c r="H41" s="70" t="str">
        <f>IF('Registro Auxiliar_1'!AQ35=""," ",'Registro Auxiliar_1'!AQ35)</f>
        <v xml:space="preserve"> </v>
      </c>
      <c r="I41" s="70" t="str">
        <f>IF('Registro Auxiliar_1'!AR35=""," ",'Registro Auxiliar_1'!AR35)</f>
        <v xml:space="preserve"> </v>
      </c>
      <c r="J41" s="71" t="str">
        <f>IF('Registro Auxiliar_1'!AS35=""," ",'Registro Auxiliar_1'!AS35)</f>
        <v xml:space="preserve"> </v>
      </c>
    </row>
    <row r="42" spans="1:10" ht="17.100000000000001" customHeight="1" x14ac:dyDescent="0.25">
      <c r="A42" s="25">
        <v>29</v>
      </c>
      <c r="B42" s="86" t="str">
        <f>'Registro Auxiliar_1'!B36</f>
        <v/>
      </c>
      <c r="C42" s="70" t="str">
        <f>IF('Registro Auxiliar_1'!AL36=""," ",'Registro Auxiliar_1'!AL36)</f>
        <v xml:space="preserve"> </v>
      </c>
      <c r="D42" s="70" t="str">
        <f>IF('Registro Auxiliar_1'!AM36=""," ",'Registro Auxiliar_1'!AM36)</f>
        <v xml:space="preserve"> </v>
      </c>
      <c r="E42" s="70" t="str">
        <f>IF('Registro Auxiliar_1'!AN36=""," ",'Registro Auxiliar_1'!AN36)</f>
        <v xml:space="preserve"> </v>
      </c>
      <c r="F42" s="70" t="str">
        <f>IF('Registro Auxiliar_1'!AO36=""," ",'Registro Auxiliar_1'!AO36)</f>
        <v xml:space="preserve"> </v>
      </c>
      <c r="G42" s="70" t="str">
        <f>IF('Registro Auxiliar_1'!AP36=""," ",'Registro Auxiliar_1'!AP36)</f>
        <v xml:space="preserve"> </v>
      </c>
      <c r="H42" s="70" t="str">
        <f>IF('Registro Auxiliar_1'!AQ36=""," ",'Registro Auxiliar_1'!AQ36)</f>
        <v xml:space="preserve"> </v>
      </c>
      <c r="I42" s="70" t="str">
        <f>IF('Registro Auxiliar_1'!AR36=""," ",'Registro Auxiliar_1'!AR36)</f>
        <v xml:space="preserve"> </v>
      </c>
      <c r="J42" s="71" t="str">
        <f>IF('Registro Auxiliar_1'!AS36=""," ",'Registro Auxiliar_1'!AS36)</f>
        <v xml:space="preserve"> </v>
      </c>
    </row>
    <row r="43" spans="1:10" ht="17.100000000000001" customHeight="1" x14ac:dyDescent="0.25">
      <c r="A43" s="25">
        <v>30</v>
      </c>
      <c r="B43" s="86" t="str">
        <f>'Registro Auxiliar_1'!B37</f>
        <v/>
      </c>
      <c r="C43" s="70" t="str">
        <f>IF('Registro Auxiliar_1'!AL37=""," ",'Registro Auxiliar_1'!AL37)</f>
        <v xml:space="preserve"> </v>
      </c>
      <c r="D43" s="70" t="str">
        <f>IF('Registro Auxiliar_1'!AM37=""," ",'Registro Auxiliar_1'!AM37)</f>
        <v xml:space="preserve"> </v>
      </c>
      <c r="E43" s="70" t="str">
        <f>IF('Registro Auxiliar_1'!AN37=""," ",'Registro Auxiliar_1'!AN37)</f>
        <v xml:space="preserve"> </v>
      </c>
      <c r="F43" s="70" t="str">
        <f>IF('Registro Auxiliar_1'!AO37=""," ",'Registro Auxiliar_1'!AO37)</f>
        <v xml:space="preserve"> </v>
      </c>
      <c r="G43" s="70" t="str">
        <f>IF('Registro Auxiliar_1'!AP37=""," ",'Registro Auxiliar_1'!AP37)</f>
        <v xml:space="preserve"> </v>
      </c>
      <c r="H43" s="70" t="str">
        <f>IF('Registro Auxiliar_1'!AQ37=""," ",'Registro Auxiliar_1'!AQ37)</f>
        <v xml:space="preserve"> </v>
      </c>
      <c r="I43" s="70" t="str">
        <f>IF('Registro Auxiliar_1'!AR37=""," ",'Registro Auxiliar_1'!AR37)</f>
        <v xml:space="preserve"> </v>
      </c>
      <c r="J43" s="71" t="str">
        <f>IF('Registro Auxiliar_1'!AS37=""," ",'Registro Auxiliar_1'!AS37)</f>
        <v xml:space="preserve"> </v>
      </c>
    </row>
    <row r="44" spans="1:10" ht="17.100000000000001" customHeight="1" x14ac:dyDescent="0.25">
      <c r="A44" s="25">
        <v>31</v>
      </c>
      <c r="B44" s="86" t="str">
        <f>'Registro Auxiliar_1'!B38</f>
        <v/>
      </c>
      <c r="C44" s="70" t="str">
        <f>IF('Registro Auxiliar_1'!AL38=""," ",'Registro Auxiliar_1'!AL38)</f>
        <v xml:space="preserve"> </v>
      </c>
      <c r="D44" s="70" t="str">
        <f>IF('Registro Auxiliar_1'!AM38=""," ",'Registro Auxiliar_1'!AM38)</f>
        <v xml:space="preserve"> </v>
      </c>
      <c r="E44" s="70" t="str">
        <f>IF('Registro Auxiliar_1'!AN38=""," ",'Registro Auxiliar_1'!AN38)</f>
        <v xml:space="preserve"> </v>
      </c>
      <c r="F44" s="70" t="str">
        <f>IF('Registro Auxiliar_1'!AO38=""," ",'Registro Auxiliar_1'!AO38)</f>
        <v xml:space="preserve"> </v>
      </c>
      <c r="G44" s="70" t="str">
        <f>IF('Registro Auxiliar_1'!AP38=""," ",'Registro Auxiliar_1'!AP38)</f>
        <v xml:space="preserve"> </v>
      </c>
      <c r="H44" s="70" t="str">
        <f>IF('Registro Auxiliar_1'!AQ38=""," ",'Registro Auxiliar_1'!AQ38)</f>
        <v xml:space="preserve"> </v>
      </c>
      <c r="I44" s="70" t="str">
        <f>IF('Registro Auxiliar_1'!AR38=""," ",'Registro Auxiliar_1'!AR38)</f>
        <v xml:space="preserve"> </v>
      </c>
      <c r="J44" s="71" t="str">
        <f>IF('Registro Auxiliar_1'!AS38=""," ",'Registro Auxiliar_1'!AS38)</f>
        <v xml:space="preserve"> </v>
      </c>
    </row>
    <row r="45" spans="1:10" ht="17.100000000000001" customHeight="1" x14ac:dyDescent="0.25">
      <c r="A45" s="25">
        <v>32</v>
      </c>
      <c r="B45" s="86" t="str">
        <f>'Registro Auxiliar_1'!B39</f>
        <v/>
      </c>
      <c r="C45" s="70" t="str">
        <f>IF('Registro Auxiliar_1'!AL39=""," ",'Registro Auxiliar_1'!AL39)</f>
        <v xml:space="preserve"> </v>
      </c>
      <c r="D45" s="70" t="str">
        <f>IF('Registro Auxiliar_1'!AM39=""," ",'Registro Auxiliar_1'!AM39)</f>
        <v xml:space="preserve"> </v>
      </c>
      <c r="E45" s="70" t="str">
        <f>IF('Registro Auxiliar_1'!AN39=""," ",'Registro Auxiliar_1'!AN39)</f>
        <v xml:space="preserve"> </v>
      </c>
      <c r="F45" s="70" t="str">
        <f>IF('Registro Auxiliar_1'!AO39=""," ",'Registro Auxiliar_1'!AO39)</f>
        <v xml:space="preserve"> </v>
      </c>
      <c r="G45" s="70" t="str">
        <f>IF('Registro Auxiliar_1'!AP39=""," ",'Registro Auxiliar_1'!AP39)</f>
        <v xml:space="preserve"> </v>
      </c>
      <c r="H45" s="70" t="str">
        <f>IF('Registro Auxiliar_1'!AQ39=""," ",'Registro Auxiliar_1'!AQ39)</f>
        <v xml:space="preserve"> </v>
      </c>
      <c r="I45" s="70" t="str">
        <f>IF('Registro Auxiliar_1'!AR39=""," ",'Registro Auxiliar_1'!AR39)</f>
        <v xml:space="preserve"> </v>
      </c>
      <c r="J45" s="71" t="str">
        <f>IF('Registro Auxiliar_1'!AS39=""," ",'Registro Auxiliar_1'!AS39)</f>
        <v xml:space="preserve"> </v>
      </c>
    </row>
    <row r="46" spans="1:10" ht="17.100000000000001" customHeight="1" x14ac:dyDescent="0.25">
      <c r="A46" s="25">
        <v>33</v>
      </c>
      <c r="B46" s="86" t="str">
        <f>'Registro Auxiliar_1'!B40</f>
        <v/>
      </c>
      <c r="C46" s="70" t="str">
        <f>IF('Registro Auxiliar_1'!AL40=""," ",'Registro Auxiliar_1'!AL40)</f>
        <v xml:space="preserve"> </v>
      </c>
      <c r="D46" s="70" t="str">
        <f>IF('Registro Auxiliar_1'!AM40=""," ",'Registro Auxiliar_1'!AM40)</f>
        <v xml:space="preserve"> </v>
      </c>
      <c r="E46" s="70" t="str">
        <f>IF('Registro Auxiliar_1'!AN40=""," ",'Registro Auxiliar_1'!AN40)</f>
        <v xml:space="preserve"> </v>
      </c>
      <c r="F46" s="70" t="str">
        <f>IF('Registro Auxiliar_1'!AO40=""," ",'Registro Auxiliar_1'!AO40)</f>
        <v xml:space="preserve"> </v>
      </c>
      <c r="G46" s="70" t="str">
        <f>IF('Registro Auxiliar_1'!AP40=""," ",'Registro Auxiliar_1'!AP40)</f>
        <v xml:space="preserve"> </v>
      </c>
      <c r="H46" s="70" t="str">
        <f>IF('Registro Auxiliar_1'!AQ40=""," ",'Registro Auxiliar_1'!AQ40)</f>
        <v xml:space="preserve"> </v>
      </c>
      <c r="I46" s="70" t="str">
        <f>IF('Registro Auxiliar_1'!AR40=""," ",'Registro Auxiliar_1'!AR40)</f>
        <v xml:space="preserve"> </v>
      </c>
      <c r="J46" s="71" t="str">
        <f>IF('Registro Auxiliar_1'!AS40=""," ",'Registro Auxiliar_1'!AS40)</f>
        <v xml:space="preserve"> </v>
      </c>
    </row>
    <row r="47" spans="1:10" ht="17.100000000000001" customHeight="1" x14ac:dyDescent="0.25">
      <c r="A47" s="25">
        <v>34</v>
      </c>
      <c r="B47" s="86" t="str">
        <f>'Registro Auxiliar_1'!B41</f>
        <v/>
      </c>
      <c r="C47" s="70" t="str">
        <f>IF('Registro Auxiliar_1'!AL41=""," ",'Registro Auxiliar_1'!AL41)</f>
        <v xml:space="preserve"> </v>
      </c>
      <c r="D47" s="70" t="str">
        <f>IF('Registro Auxiliar_1'!AM41=""," ",'Registro Auxiliar_1'!AM41)</f>
        <v xml:space="preserve"> </v>
      </c>
      <c r="E47" s="70" t="str">
        <f>IF('Registro Auxiliar_1'!AN41=""," ",'Registro Auxiliar_1'!AN41)</f>
        <v xml:space="preserve"> </v>
      </c>
      <c r="F47" s="70" t="str">
        <f>IF('Registro Auxiliar_1'!AO41=""," ",'Registro Auxiliar_1'!AO41)</f>
        <v xml:space="preserve"> </v>
      </c>
      <c r="G47" s="70" t="str">
        <f>IF('Registro Auxiliar_1'!AP41=""," ",'Registro Auxiliar_1'!AP41)</f>
        <v xml:space="preserve"> </v>
      </c>
      <c r="H47" s="70" t="str">
        <f>IF('Registro Auxiliar_1'!AQ41=""," ",'Registro Auxiliar_1'!AQ41)</f>
        <v xml:space="preserve"> </v>
      </c>
      <c r="I47" s="70" t="str">
        <f>IF('Registro Auxiliar_1'!AR41=""," ",'Registro Auxiliar_1'!AR41)</f>
        <v xml:space="preserve"> </v>
      </c>
      <c r="J47" s="71" t="str">
        <f>IF('Registro Auxiliar_1'!AS41=""," ",'Registro Auxiliar_1'!AS41)</f>
        <v xml:space="preserve"> </v>
      </c>
    </row>
    <row r="48" spans="1:10" ht="17.100000000000001" customHeight="1" x14ac:dyDescent="0.25">
      <c r="A48" s="25">
        <v>35</v>
      </c>
      <c r="B48" s="86" t="str">
        <f>'Registro Auxiliar_1'!B42</f>
        <v/>
      </c>
      <c r="C48" s="70" t="str">
        <f>IF('Registro Auxiliar_1'!AL42=""," ",'Registro Auxiliar_1'!AL42)</f>
        <v xml:space="preserve"> </v>
      </c>
      <c r="D48" s="70" t="str">
        <f>IF('Registro Auxiliar_1'!AM42=""," ",'Registro Auxiliar_1'!AM42)</f>
        <v xml:space="preserve"> </v>
      </c>
      <c r="E48" s="70" t="str">
        <f>IF('Registro Auxiliar_1'!AN42=""," ",'Registro Auxiliar_1'!AN42)</f>
        <v xml:space="preserve"> </v>
      </c>
      <c r="F48" s="70" t="str">
        <f>IF('Registro Auxiliar_1'!AO42=""," ",'Registro Auxiliar_1'!AO42)</f>
        <v xml:space="preserve"> </v>
      </c>
      <c r="G48" s="70" t="str">
        <f>IF('Registro Auxiliar_1'!AP42=""," ",'Registro Auxiliar_1'!AP42)</f>
        <v xml:space="preserve"> </v>
      </c>
      <c r="H48" s="70" t="str">
        <f>IF('Registro Auxiliar_1'!AQ42=""," ",'Registro Auxiliar_1'!AQ42)</f>
        <v xml:space="preserve"> </v>
      </c>
      <c r="I48" s="70" t="str">
        <f>IF('Registro Auxiliar_1'!AR42=""," ",'Registro Auxiliar_1'!AR42)</f>
        <v xml:space="preserve"> </v>
      </c>
      <c r="J48" s="71" t="str">
        <f>IF('Registro Auxiliar_1'!AS42=""," ",'Registro Auxiliar_1'!AS42)</f>
        <v xml:space="preserve"> </v>
      </c>
    </row>
    <row r="49" spans="1:10" ht="17.100000000000001" customHeight="1" x14ac:dyDescent="0.25">
      <c r="A49" s="25">
        <v>36</v>
      </c>
      <c r="B49" s="86" t="str">
        <f>'Registro Auxiliar_1'!B43</f>
        <v/>
      </c>
      <c r="C49" s="70" t="str">
        <f>IF('Registro Auxiliar_1'!AL43=""," ",'Registro Auxiliar_1'!AL43)</f>
        <v xml:space="preserve"> </v>
      </c>
      <c r="D49" s="70" t="str">
        <f>IF('Registro Auxiliar_1'!AM43=""," ",'Registro Auxiliar_1'!AM43)</f>
        <v xml:space="preserve"> </v>
      </c>
      <c r="E49" s="70" t="str">
        <f>IF('Registro Auxiliar_1'!AN43=""," ",'Registro Auxiliar_1'!AN43)</f>
        <v xml:space="preserve"> </v>
      </c>
      <c r="F49" s="70" t="str">
        <f>IF('Registro Auxiliar_1'!AO43=""," ",'Registro Auxiliar_1'!AO43)</f>
        <v xml:space="preserve"> </v>
      </c>
      <c r="G49" s="70" t="str">
        <f>IF('Registro Auxiliar_1'!AP43=""," ",'Registro Auxiliar_1'!AP43)</f>
        <v xml:space="preserve"> </v>
      </c>
      <c r="H49" s="70" t="str">
        <f>IF('Registro Auxiliar_1'!AQ43=""," ",'Registro Auxiliar_1'!AQ43)</f>
        <v xml:space="preserve"> </v>
      </c>
      <c r="I49" s="70" t="str">
        <f>IF('Registro Auxiliar_1'!AR43=""," ",'Registro Auxiliar_1'!AR43)</f>
        <v xml:space="preserve"> </v>
      </c>
      <c r="J49" s="71" t="str">
        <f>IF('Registro Auxiliar_1'!AS43=""," ",'Registro Auxiliar_1'!AS43)</f>
        <v xml:space="preserve"> </v>
      </c>
    </row>
    <row r="50" spans="1:10" ht="17.100000000000001" customHeight="1" x14ac:dyDescent="0.25">
      <c r="A50" s="25">
        <v>37</v>
      </c>
      <c r="B50" s="86" t="str">
        <f>'Registro Auxiliar_1'!B44</f>
        <v/>
      </c>
      <c r="C50" s="70" t="str">
        <f>IF('Registro Auxiliar_1'!AL44=""," ",'Registro Auxiliar_1'!AL44)</f>
        <v xml:space="preserve"> </v>
      </c>
      <c r="D50" s="70" t="str">
        <f>IF('Registro Auxiliar_1'!AM44=""," ",'Registro Auxiliar_1'!AM44)</f>
        <v xml:space="preserve"> </v>
      </c>
      <c r="E50" s="70" t="str">
        <f>IF('Registro Auxiliar_1'!AN44=""," ",'Registro Auxiliar_1'!AN44)</f>
        <v xml:space="preserve"> </v>
      </c>
      <c r="F50" s="70" t="str">
        <f>IF('Registro Auxiliar_1'!AO44=""," ",'Registro Auxiliar_1'!AO44)</f>
        <v xml:space="preserve"> </v>
      </c>
      <c r="G50" s="70" t="str">
        <f>IF('Registro Auxiliar_1'!AP44=""," ",'Registro Auxiliar_1'!AP44)</f>
        <v xml:space="preserve"> </v>
      </c>
      <c r="H50" s="70" t="str">
        <f>IF('Registro Auxiliar_1'!AQ44=""," ",'Registro Auxiliar_1'!AQ44)</f>
        <v xml:space="preserve"> </v>
      </c>
      <c r="I50" s="70" t="str">
        <f>IF('Registro Auxiliar_1'!AR44=""," ",'Registro Auxiliar_1'!AR44)</f>
        <v xml:space="preserve"> </v>
      </c>
      <c r="J50" s="71" t="str">
        <f>IF('Registro Auxiliar_1'!AS44=""," ",'Registro Auxiliar_1'!AS44)</f>
        <v xml:space="preserve"> </v>
      </c>
    </row>
    <row r="51" spans="1:10" ht="17.100000000000001" customHeight="1" x14ac:dyDescent="0.25">
      <c r="A51" s="25">
        <v>38</v>
      </c>
      <c r="B51" s="86" t="str">
        <f>'Registro Auxiliar_1'!B45</f>
        <v/>
      </c>
      <c r="C51" s="70" t="str">
        <f>IF('Registro Auxiliar_1'!AL45=""," ",'Registro Auxiliar_1'!AL45)</f>
        <v xml:space="preserve"> </v>
      </c>
      <c r="D51" s="70" t="str">
        <f>IF('Registro Auxiliar_1'!AM45=""," ",'Registro Auxiliar_1'!AM45)</f>
        <v xml:space="preserve"> </v>
      </c>
      <c r="E51" s="70" t="str">
        <f>IF('Registro Auxiliar_1'!AN45=""," ",'Registro Auxiliar_1'!AN45)</f>
        <v xml:space="preserve"> </v>
      </c>
      <c r="F51" s="70" t="str">
        <f>IF('Registro Auxiliar_1'!AO45=""," ",'Registro Auxiliar_1'!AO45)</f>
        <v xml:space="preserve"> </v>
      </c>
      <c r="G51" s="70" t="str">
        <f>IF('Registro Auxiliar_1'!AP45=""," ",'Registro Auxiliar_1'!AP45)</f>
        <v xml:space="preserve"> </v>
      </c>
      <c r="H51" s="70" t="str">
        <f>IF('Registro Auxiliar_1'!AQ45=""," ",'Registro Auxiliar_1'!AQ45)</f>
        <v xml:space="preserve"> </v>
      </c>
      <c r="I51" s="70" t="str">
        <f>IF('Registro Auxiliar_1'!AR45=""," ",'Registro Auxiliar_1'!AR45)</f>
        <v xml:space="preserve"> </v>
      </c>
      <c r="J51" s="71" t="str">
        <f>IF('Registro Auxiliar_1'!AS45=""," ",'Registro Auxiliar_1'!AS45)</f>
        <v xml:space="preserve"> </v>
      </c>
    </row>
    <row r="52" spans="1:10" ht="17.100000000000001" customHeight="1" x14ac:dyDescent="0.25">
      <c r="A52" s="25">
        <v>39</v>
      </c>
      <c r="B52" s="86" t="str">
        <f>'Registro Auxiliar_1'!B46</f>
        <v/>
      </c>
      <c r="C52" s="70" t="str">
        <f>IF('Registro Auxiliar_1'!AL46=""," ",'Registro Auxiliar_1'!AL46)</f>
        <v xml:space="preserve"> </v>
      </c>
      <c r="D52" s="70" t="str">
        <f>IF('Registro Auxiliar_1'!AM46=""," ",'Registro Auxiliar_1'!AM46)</f>
        <v xml:space="preserve"> </v>
      </c>
      <c r="E52" s="70" t="str">
        <f>IF('Registro Auxiliar_1'!AN46=""," ",'Registro Auxiliar_1'!AN46)</f>
        <v xml:space="preserve"> </v>
      </c>
      <c r="F52" s="70" t="str">
        <f>IF('Registro Auxiliar_1'!AO46=""," ",'Registro Auxiliar_1'!AO46)</f>
        <v xml:space="preserve"> </v>
      </c>
      <c r="G52" s="70" t="str">
        <f>IF('Registro Auxiliar_1'!AP46=""," ",'Registro Auxiliar_1'!AP46)</f>
        <v xml:space="preserve"> </v>
      </c>
      <c r="H52" s="70" t="str">
        <f>IF('Registro Auxiliar_1'!AQ46=""," ",'Registro Auxiliar_1'!AQ46)</f>
        <v xml:space="preserve"> </v>
      </c>
      <c r="I52" s="70" t="str">
        <f>IF('Registro Auxiliar_1'!AR46=""," ",'Registro Auxiliar_1'!AR46)</f>
        <v xml:space="preserve"> </v>
      </c>
      <c r="J52" s="71" t="str">
        <f>IF('Registro Auxiliar_1'!AS46=""," ",'Registro Auxiliar_1'!AS46)</f>
        <v xml:space="preserve"> </v>
      </c>
    </row>
    <row r="53" spans="1:10" ht="17.100000000000001" customHeight="1" x14ac:dyDescent="0.25">
      <c r="A53" s="25">
        <v>40</v>
      </c>
      <c r="B53" s="86" t="str">
        <f>'Registro Auxiliar_1'!B47</f>
        <v/>
      </c>
      <c r="C53" s="70" t="str">
        <f>IF('Registro Auxiliar_1'!AL47=""," ",'Registro Auxiliar_1'!AL47)</f>
        <v xml:space="preserve"> </v>
      </c>
      <c r="D53" s="70" t="str">
        <f>IF('Registro Auxiliar_1'!AM47=""," ",'Registro Auxiliar_1'!AM47)</f>
        <v xml:space="preserve"> </v>
      </c>
      <c r="E53" s="70" t="str">
        <f>IF('Registro Auxiliar_1'!AN47=""," ",'Registro Auxiliar_1'!AN47)</f>
        <v xml:space="preserve"> </v>
      </c>
      <c r="F53" s="70" t="str">
        <f>IF('Registro Auxiliar_1'!AO47=""," ",'Registro Auxiliar_1'!AO47)</f>
        <v xml:space="preserve"> </v>
      </c>
      <c r="G53" s="70" t="str">
        <f>IF('Registro Auxiliar_1'!AP47=""," ",'Registro Auxiliar_1'!AP47)</f>
        <v xml:space="preserve"> </v>
      </c>
      <c r="H53" s="70" t="str">
        <f>IF('Registro Auxiliar_1'!AQ47=""," ",'Registro Auxiliar_1'!AQ47)</f>
        <v xml:space="preserve"> </v>
      </c>
      <c r="I53" s="70" t="str">
        <f>IF('Registro Auxiliar_1'!AR47=""," ",'Registro Auxiliar_1'!AR47)</f>
        <v xml:space="preserve"> </v>
      </c>
      <c r="J53" s="71" t="str">
        <f>IF('Registro Auxiliar_1'!AS47=""," ",'Registro Auxiliar_1'!AS47)</f>
        <v xml:space="preserve"> </v>
      </c>
    </row>
    <row r="54" spans="1:10" ht="17.100000000000001" customHeight="1" x14ac:dyDescent="0.25">
      <c r="A54" s="25">
        <v>41</v>
      </c>
      <c r="B54" s="86" t="str">
        <f>'Registro Auxiliar_1'!B48</f>
        <v/>
      </c>
      <c r="C54" s="70" t="str">
        <f>IF('Registro Auxiliar_1'!AL48=""," ",'Registro Auxiliar_1'!AL48)</f>
        <v xml:space="preserve"> </v>
      </c>
      <c r="D54" s="70" t="str">
        <f>IF('Registro Auxiliar_1'!AM48=""," ",'Registro Auxiliar_1'!AM48)</f>
        <v xml:space="preserve"> </v>
      </c>
      <c r="E54" s="70" t="str">
        <f>IF('Registro Auxiliar_1'!AN48=""," ",'Registro Auxiliar_1'!AN48)</f>
        <v xml:space="preserve"> </v>
      </c>
      <c r="F54" s="70" t="str">
        <f>IF('Registro Auxiliar_1'!AO48=""," ",'Registro Auxiliar_1'!AO48)</f>
        <v xml:space="preserve"> </v>
      </c>
      <c r="G54" s="70" t="str">
        <f>IF('Registro Auxiliar_1'!AP48=""," ",'Registro Auxiliar_1'!AP48)</f>
        <v xml:space="preserve"> </v>
      </c>
      <c r="H54" s="70" t="str">
        <f>IF('Registro Auxiliar_1'!AQ48=""," ",'Registro Auxiliar_1'!AQ48)</f>
        <v xml:space="preserve"> </v>
      </c>
      <c r="I54" s="70" t="str">
        <f>IF('Registro Auxiliar_1'!AR48=""," ",'Registro Auxiliar_1'!AR48)</f>
        <v xml:space="preserve"> </v>
      </c>
      <c r="J54" s="71" t="str">
        <f>IF('Registro Auxiliar_1'!AS48=""," ",'Registro Auxiliar_1'!AS48)</f>
        <v xml:space="preserve"> </v>
      </c>
    </row>
    <row r="55" spans="1:10" ht="17.100000000000001" customHeight="1" x14ac:dyDescent="0.25">
      <c r="A55" s="25">
        <v>42</v>
      </c>
      <c r="B55" s="86" t="str">
        <f>'Registro Auxiliar_1'!B49</f>
        <v/>
      </c>
      <c r="C55" s="70" t="str">
        <f>IF('Registro Auxiliar_1'!AL49=""," ",'Registro Auxiliar_1'!AL49)</f>
        <v xml:space="preserve"> </v>
      </c>
      <c r="D55" s="70" t="str">
        <f>IF('Registro Auxiliar_1'!AM49=""," ",'Registro Auxiliar_1'!AM49)</f>
        <v xml:space="preserve"> </v>
      </c>
      <c r="E55" s="70" t="str">
        <f>IF('Registro Auxiliar_1'!AN49=""," ",'Registro Auxiliar_1'!AN49)</f>
        <v xml:space="preserve"> </v>
      </c>
      <c r="F55" s="70" t="str">
        <f>IF('Registro Auxiliar_1'!AO49=""," ",'Registro Auxiliar_1'!AO49)</f>
        <v xml:space="preserve"> </v>
      </c>
      <c r="G55" s="70" t="str">
        <f>IF('Registro Auxiliar_1'!AP49=""," ",'Registro Auxiliar_1'!AP49)</f>
        <v xml:space="preserve"> </v>
      </c>
      <c r="H55" s="70" t="str">
        <f>IF('Registro Auxiliar_1'!AQ49=""," ",'Registro Auxiliar_1'!AQ49)</f>
        <v xml:space="preserve"> </v>
      </c>
      <c r="I55" s="70" t="str">
        <f>IF('Registro Auxiliar_1'!AR49=""," ",'Registro Auxiliar_1'!AR49)</f>
        <v xml:space="preserve"> </v>
      </c>
      <c r="J55" s="71" t="str">
        <f>IF('Registro Auxiliar_1'!AS49=""," ",'Registro Auxiliar_1'!AS49)</f>
        <v xml:space="preserve"> </v>
      </c>
    </row>
    <row r="56" spans="1:10" ht="17.100000000000001" customHeight="1" x14ac:dyDescent="0.25">
      <c r="A56" s="25">
        <v>43</v>
      </c>
      <c r="B56" s="86" t="str">
        <f>'Registro Auxiliar_1'!B50</f>
        <v/>
      </c>
      <c r="C56" s="70" t="str">
        <f>IF('Registro Auxiliar_1'!AL50=""," ",'Registro Auxiliar_1'!AL50)</f>
        <v xml:space="preserve"> </v>
      </c>
      <c r="D56" s="70" t="str">
        <f>IF('Registro Auxiliar_1'!AM50=""," ",'Registro Auxiliar_1'!AM50)</f>
        <v xml:space="preserve"> </v>
      </c>
      <c r="E56" s="70" t="str">
        <f>IF('Registro Auxiliar_1'!AN50=""," ",'Registro Auxiliar_1'!AN50)</f>
        <v xml:space="preserve"> </v>
      </c>
      <c r="F56" s="70" t="str">
        <f>IF('Registro Auxiliar_1'!AO50=""," ",'Registro Auxiliar_1'!AO50)</f>
        <v xml:space="preserve"> </v>
      </c>
      <c r="G56" s="70" t="str">
        <f>IF('Registro Auxiliar_1'!AP50=""," ",'Registro Auxiliar_1'!AP50)</f>
        <v xml:space="preserve"> </v>
      </c>
      <c r="H56" s="70" t="str">
        <f>IF('Registro Auxiliar_1'!AQ50=""," ",'Registro Auxiliar_1'!AQ50)</f>
        <v xml:space="preserve"> </v>
      </c>
      <c r="I56" s="70" t="str">
        <f>IF('Registro Auxiliar_1'!AR50=""," ",'Registro Auxiliar_1'!AR50)</f>
        <v xml:space="preserve"> </v>
      </c>
      <c r="J56" s="71" t="str">
        <f>IF('Registro Auxiliar_1'!AS50=""," ",'Registro Auxiliar_1'!AS50)</f>
        <v xml:space="preserve"> </v>
      </c>
    </row>
    <row r="57" spans="1:10" ht="17.100000000000001" customHeight="1" x14ac:dyDescent="0.25">
      <c r="A57" s="25">
        <v>44</v>
      </c>
      <c r="B57" s="86" t="str">
        <f>'Registro Auxiliar_1'!B51</f>
        <v/>
      </c>
      <c r="C57" s="70" t="str">
        <f>IF('Registro Auxiliar_1'!AL51=""," ",'Registro Auxiliar_1'!AL51)</f>
        <v xml:space="preserve"> </v>
      </c>
      <c r="D57" s="70" t="str">
        <f>IF('Registro Auxiliar_1'!AM51=""," ",'Registro Auxiliar_1'!AM51)</f>
        <v xml:space="preserve"> </v>
      </c>
      <c r="E57" s="70" t="str">
        <f>IF('Registro Auxiliar_1'!AN51=""," ",'Registro Auxiliar_1'!AN51)</f>
        <v xml:space="preserve"> </v>
      </c>
      <c r="F57" s="70" t="str">
        <f>IF('Registro Auxiliar_1'!AO51=""," ",'Registro Auxiliar_1'!AO51)</f>
        <v xml:space="preserve"> </v>
      </c>
      <c r="G57" s="70" t="str">
        <f>IF('Registro Auxiliar_1'!AP51=""," ",'Registro Auxiliar_1'!AP51)</f>
        <v xml:space="preserve"> </v>
      </c>
      <c r="H57" s="70" t="str">
        <f>IF('Registro Auxiliar_1'!AQ51=""," ",'Registro Auxiliar_1'!AQ51)</f>
        <v xml:space="preserve"> </v>
      </c>
      <c r="I57" s="70" t="str">
        <f>IF('Registro Auxiliar_1'!AR51=""," ",'Registro Auxiliar_1'!AR51)</f>
        <v xml:space="preserve"> </v>
      </c>
      <c r="J57" s="71" t="str">
        <f>IF('Registro Auxiliar_1'!AS51=""," ",'Registro Auxiliar_1'!AS51)</f>
        <v xml:space="preserve"> </v>
      </c>
    </row>
    <row r="58" spans="1:10" ht="17.100000000000001" customHeight="1" x14ac:dyDescent="0.25">
      <c r="A58" s="25">
        <v>45</v>
      </c>
      <c r="B58" s="86" t="str">
        <f>'Registro Auxiliar_1'!B52</f>
        <v/>
      </c>
      <c r="C58" s="70" t="str">
        <f>IF('Registro Auxiliar_1'!AL52=""," ",'Registro Auxiliar_1'!AL52)</f>
        <v xml:space="preserve"> </v>
      </c>
      <c r="D58" s="70" t="str">
        <f>IF('Registro Auxiliar_1'!AM52=""," ",'Registro Auxiliar_1'!AM52)</f>
        <v xml:space="preserve"> </v>
      </c>
      <c r="E58" s="70" t="str">
        <f>IF('Registro Auxiliar_1'!AN52=""," ",'Registro Auxiliar_1'!AN52)</f>
        <v xml:space="preserve"> </v>
      </c>
      <c r="F58" s="70" t="str">
        <f>IF('Registro Auxiliar_1'!AO52=""," ",'Registro Auxiliar_1'!AO52)</f>
        <v xml:space="preserve"> </v>
      </c>
      <c r="G58" s="70" t="str">
        <f>IF('Registro Auxiliar_1'!AP52=""," ",'Registro Auxiliar_1'!AP52)</f>
        <v xml:space="preserve"> </v>
      </c>
      <c r="H58" s="70" t="str">
        <f>IF('Registro Auxiliar_1'!AQ52=""," ",'Registro Auxiliar_1'!AQ52)</f>
        <v xml:space="preserve"> </v>
      </c>
      <c r="I58" s="70" t="str">
        <f>IF('Registro Auxiliar_1'!AR52=""," ",'Registro Auxiliar_1'!AR52)</f>
        <v xml:space="preserve"> </v>
      </c>
      <c r="J58" s="71" t="str">
        <f>IF('Registro Auxiliar_1'!AS52=""," ",'Registro Auxiliar_1'!AS52)</f>
        <v xml:space="preserve"> </v>
      </c>
    </row>
  </sheetData>
  <sheetProtection algorithmName="SHA-512" hashValue="5W7fPB0Uydz9HqCwv8sf0byaQpJIzUFNLeqEDBhovsOGSG0EV8ZXolXstT8DeL1SdK11ajGUeGYhhKvR4godtQ==" saltValue="z+lUkteZniBd/WtwIdJQ/g==" spinCount="100000" sheet="1" objects="1" scenarios="1"/>
  <mergeCells count="16">
    <mergeCell ref="A11:J11"/>
    <mergeCell ref="A1:J1"/>
    <mergeCell ref="D4:F4"/>
    <mergeCell ref="D6:J6"/>
    <mergeCell ref="D8:E8"/>
    <mergeCell ref="D3:G3"/>
    <mergeCell ref="A12:A13"/>
    <mergeCell ref="J12:J13"/>
    <mergeCell ref="C12:C13"/>
    <mergeCell ref="D12:D13"/>
    <mergeCell ref="E12:E13"/>
    <mergeCell ref="F12:F13"/>
    <mergeCell ref="G12:G13"/>
    <mergeCell ref="B12:B13"/>
    <mergeCell ref="H12:H13"/>
    <mergeCell ref="I12:I13"/>
  </mergeCells>
  <conditionalFormatting sqref="C14:J58">
    <cfRule type="cellIs" dxfId="58" priority="1" operator="equal">
      <formula>"AD"</formula>
    </cfRule>
    <cfRule type="cellIs" dxfId="57" priority="2" operator="equal">
      <formula>"C"</formula>
    </cfRule>
    <cfRule type="cellIs" dxfId="56" priority="3" operator="equal">
      <formula>"B"</formula>
    </cfRule>
    <cfRule type="cellIs" dxfId="55" priority="4" operator="equal">
      <formula>"A"</formula>
    </cfRule>
    <cfRule type="cellIs" dxfId="54" priority="7" operator="lessThan">
      <formula>11</formula>
    </cfRule>
    <cfRule type="cellIs" dxfId="53" priority="8" operator="greaterThan">
      <formula>11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72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X58"/>
  <sheetViews>
    <sheetView workbookViewId="0">
      <selection activeCell="C8" sqref="C8"/>
    </sheetView>
  </sheetViews>
  <sheetFormatPr baseColWidth="10" defaultRowHeight="15" x14ac:dyDescent="0.25"/>
  <cols>
    <col min="1" max="1" width="5.5703125" style="2" customWidth="1"/>
    <col min="2" max="2" width="44" style="1" bestFit="1" customWidth="1"/>
    <col min="3" max="6" width="3.7109375" style="1" customWidth="1"/>
    <col min="7" max="7" width="5.28515625" style="1" customWidth="1"/>
    <col min="8" max="11" width="3.7109375" style="1" customWidth="1"/>
    <col min="12" max="12" width="5.28515625" style="1" customWidth="1"/>
    <col min="13" max="16" width="3.7109375" style="1" customWidth="1"/>
    <col min="17" max="17" width="5.28515625" style="1" customWidth="1"/>
    <col min="18" max="21" width="3.7109375" style="1" customWidth="1"/>
    <col min="22" max="22" width="5.28515625" style="1" customWidth="1"/>
    <col min="23" max="26" width="3.7109375" style="1" customWidth="1"/>
    <col min="27" max="27" width="5.28515625" style="1" customWidth="1"/>
    <col min="28" max="31" width="3.7109375" style="1" customWidth="1"/>
    <col min="32" max="32" width="5.28515625" style="1" customWidth="1"/>
    <col min="33" max="36" width="3.7109375" style="1" customWidth="1"/>
    <col min="37" max="37" width="5.28515625" style="1" customWidth="1"/>
    <col min="38" max="44" width="4.7109375" style="1" customWidth="1"/>
    <col min="45" max="45" width="5.7109375" style="1" customWidth="1"/>
    <col min="50" max="50" width="3.28515625" bestFit="1" customWidth="1"/>
  </cols>
  <sheetData>
    <row r="1" spans="1:50" ht="31.5" x14ac:dyDescent="0.25">
      <c r="A1" s="55"/>
      <c r="B1" s="56"/>
      <c r="C1" s="167" t="s">
        <v>5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X1" s="16" t="str">
        <f>CONCATENATE(P3,T3)</f>
        <v>00</v>
      </c>
    </row>
    <row r="2" spans="1:50" ht="21.95" customHeight="1" x14ac:dyDescent="0.25">
      <c r="A2" s="55"/>
      <c r="B2" s="56"/>
      <c r="C2" s="57"/>
      <c r="D2" s="57"/>
      <c r="E2" s="56"/>
      <c r="F2" s="56"/>
      <c r="G2" s="56"/>
      <c r="H2" s="57"/>
      <c r="I2" s="58"/>
      <c r="J2" s="58"/>
      <c r="K2" s="58"/>
      <c r="L2" s="168" t="s">
        <v>63</v>
      </c>
      <c r="M2" s="168"/>
      <c r="N2" s="168"/>
      <c r="O2" s="56"/>
      <c r="P2" s="167">
        <f>'Registro Auxiliar_1'!$P$2:$AG$2</f>
        <v>0</v>
      </c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58"/>
      <c r="AI2" s="58"/>
      <c r="AJ2" s="58"/>
      <c r="AK2" s="58"/>
      <c r="AL2" s="58"/>
      <c r="AM2" s="57"/>
      <c r="AN2" s="57"/>
      <c r="AO2" s="57"/>
      <c r="AP2" s="57"/>
      <c r="AQ2" s="57"/>
      <c r="AR2" s="57"/>
      <c r="AS2" s="57"/>
    </row>
    <row r="3" spans="1:50" x14ac:dyDescent="0.25">
      <c r="A3" s="55"/>
      <c r="B3" s="56"/>
      <c r="C3" s="169" t="s">
        <v>2</v>
      </c>
      <c r="D3" s="169"/>
      <c r="E3" s="170" t="s">
        <v>79</v>
      </c>
      <c r="F3" s="170"/>
      <c r="G3" s="170"/>
      <c r="H3" s="59"/>
      <c r="I3" s="171" t="s">
        <v>3</v>
      </c>
      <c r="J3" s="171"/>
      <c r="K3" s="171"/>
      <c r="L3" s="60" t="s">
        <v>11</v>
      </c>
      <c r="M3" s="59"/>
      <c r="N3" s="172" t="s">
        <v>80</v>
      </c>
      <c r="O3" s="172"/>
      <c r="P3" s="60">
        <f>'Registro Auxiliar_1'!$P$3</f>
        <v>0</v>
      </c>
      <c r="Q3" s="171" t="s">
        <v>4</v>
      </c>
      <c r="R3" s="171"/>
      <c r="S3" s="171"/>
      <c r="T3" s="60">
        <f>'Registro Auxiliar_1'!$T$3</f>
        <v>0</v>
      </c>
      <c r="U3" s="172" t="s">
        <v>6</v>
      </c>
      <c r="V3" s="172"/>
      <c r="W3" s="172"/>
      <c r="X3" s="170">
        <f>'Registro Auxiliar_1'!$X$3:$AF$3</f>
        <v>0</v>
      </c>
      <c r="Y3" s="170"/>
      <c r="Z3" s="170"/>
      <c r="AA3" s="170"/>
      <c r="AB3" s="170"/>
      <c r="AC3" s="170"/>
      <c r="AD3" s="170"/>
      <c r="AE3" s="170"/>
      <c r="AF3" s="170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</row>
    <row r="4" spans="1:50" ht="15" customHeight="1" x14ac:dyDescent="0.25">
      <c r="A4" s="174" t="s">
        <v>0</v>
      </c>
      <c r="B4" s="175" t="s">
        <v>1</v>
      </c>
      <c r="C4" s="177" t="str">
        <f>IFERROR(HLOOKUP($P$2,Datos!$H$1:$P$6,2,0),"")</f>
        <v/>
      </c>
      <c r="D4" s="178"/>
      <c r="E4" s="178"/>
      <c r="F4" s="178"/>
      <c r="G4" s="173" t="str">
        <f>CONCATENATE("NivLog"," ",C4)</f>
        <v xml:space="preserve">NivLog </v>
      </c>
      <c r="H4" s="177" t="str">
        <f>IFERROR(HLOOKUP($P$2,Datos!$H$1:$P$6,3,0),"")</f>
        <v/>
      </c>
      <c r="I4" s="178"/>
      <c r="J4" s="178"/>
      <c r="K4" s="178"/>
      <c r="L4" s="173" t="str">
        <f>CONCATENATE("NivLog"," ",H4)</f>
        <v xml:space="preserve">NivLog </v>
      </c>
      <c r="M4" s="177" t="str">
        <f>IFERROR(HLOOKUP($P$2,Datos!$H$1:$P$6,4,0),"")</f>
        <v/>
      </c>
      <c r="N4" s="178"/>
      <c r="O4" s="178"/>
      <c r="P4" s="178"/>
      <c r="Q4" s="173" t="str">
        <f>IF(M4=0," ",CONCATENATE("NivLog"," ",M4))</f>
        <v xml:space="preserve">NivLog </v>
      </c>
      <c r="R4" s="177" t="str">
        <f>IFERROR(HLOOKUP($P$2,Datos!$H$1:$P$6,5,0),"")</f>
        <v/>
      </c>
      <c r="S4" s="178"/>
      <c r="T4" s="178"/>
      <c r="U4" s="178"/>
      <c r="V4" s="173" t="str">
        <f>IF(R4=0," ",CONCATENATE("NivLog"," ",R4))</f>
        <v xml:space="preserve">NivLog </v>
      </c>
      <c r="W4" s="177" t="str">
        <f>IFERROR(HLOOKUP($P$2,Datos!$H$1:$P$6,6,0),"")</f>
        <v/>
      </c>
      <c r="X4" s="178"/>
      <c r="Y4" s="178"/>
      <c r="Z4" s="178"/>
      <c r="AA4" s="173" t="str">
        <f>IF(W4=0," ",CONCATENATE("NivLog"," ",W4))</f>
        <v xml:space="preserve">NivLog </v>
      </c>
      <c r="AB4" s="177" t="str">
        <f>IFERROR(HLOOKUP($P$2,Datos!$H$1:$P$6,6,0),"")</f>
        <v/>
      </c>
      <c r="AC4" s="178"/>
      <c r="AD4" s="178"/>
      <c r="AE4" s="178"/>
      <c r="AF4" s="173" t="str">
        <f>IF(AB4=0," ",CONCATENATE("NivLog"," ",AB4))</f>
        <v xml:space="preserve">NivLog </v>
      </c>
      <c r="AG4" s="177" t="str">
        <f>IFERROR(HLOOKUP($P$2,Datos!$H$1:$P$6,6,0),"")</f>
        <v/>
      </c>
      <c r="AH4" s="178"/>
      <c r="AI4" s="178"/>
      <c r="AJ4" s="178"/>
      <c r="AK4" s="173" t="str">
        <f>IF(AG4=0," ",CONCATENATE("NivLog"," ",AG4))</f>
        <v xml:space="preserve">NivLog </v>
      </c>
      <c r="AL4" s="186" t="str">
        <f>C4</f>
        <v/>
      </c>
      <c r="AM4" s="186" t="str">
        <f>H4</f>
        <v/>
      </c>
      <c r="AN4" s="186" t="str">
        <f>M4</f>
        <v/>
      </c>
      <c r="AO4" s="186" t="str">
        <f>R4</f>
        <v/>
      </c>
      <c r="AP4" s="186" t="str">
        <f>W4</f>
        <v/>
      </c>
      <c r="AQ4" s="186" t="str">
        <f>AB4</f>
        <v/>
      </c>
      <c r="AR4" s="186" t="str">
        <f>AG4</f>
        <v/>
      </c>
      <c r="AS4" s="183" t="s">
        <v>944</v>
      </c>
    </row>
    <row r="5" spans="1:50" ht="8.25" customHeight="1" x14ac:dyDescent="0.25">
      <c r="A5" s="174"/>
      <c r="B5" s="175"/>
      <c r="C5" s="179"/>
      <c r="D5" s="180"/>
      <c r="E5" s="180"/>
      <c r="F5" s="180"/>
      <c r="G5" s="173"/>
      <c r="H5" s="179"/>
      <c r="I5" s="180"/>
      <c r="J5" s="180"/>
      <c r="K5" s="180"/>
      <c r="L5" s="173"/>
      <c r="M5" s="179"/>
      <c r="N5" s="180"/>
      <c r="O5" s="180"/>
      <c r="P5" s="180"/>
      <c r="Q5" s="173"/>
      <c r="R5" s="179"/>
      <c r="S5" s="180"/>
      <c r="T5" s="180"/>
      <c r="U5" s="180"/>
      <c r="V5" s="173"/>
      <c r="W5" s="179"/>
      <c r="X5" s="180"/>
      <c r="Y5" s="180"/>
      <c r="Z5" s="180"/>
      <c r="AA5" s="173"/>
      <c r="AB5" s="179"/>
      <c r="AC5" s="180"/>
      <c r="AD5" s="180"/>
      <c r="AE5" s="180"/>
      <c r="AF5" s="173"/>
      <c r="AG5" s="179"/>
      <c r="AH5" s="180"/>
      <c r="AI5" s="180"/>
      <c r="AJ5" s="180"/>
      <c r="AK5" s="173"/>
      <c r="AL5" s="187"/>
      <c r="AM5" s="187"/>
      <c r="AN5" s="187"/>
      <c r="AO5" s="187"/>
      <c r="AP5" s="187"/>
      <c r="AQ5" s="187"/>
      <c r="AR5" s="187"/>
      <c r="AS5" s="184"/>
    </row>
    <row r="6" spans="1:50" ht="30" customHeight="1" x14ac:dyDescent="0.25">
      <c r="A6" s="174"/>
      <c r="B6" s="175"/>
      <c r="C6" s="181"/>
      <c r="D6" s="182"/>
      <c r="E6" s="182"/>
      <c r="F6" s="182"/>
      <c r="G6" s="173"/>
      <c r="H6" s="181"/>
      <c r="I6" s="182"/>
      <c r="J6" s="182"/>
      <c r="K6" s="182"/>
      <c r="L6" s="173"/>
      <c r="M6" s="181"/>
      <c r="N6" s="182"/>
      <c r="O6" s="182"/>
      <c r="P6" s="182"/>
      <c r="Q6" s="173"/>
      <c r="R6" s="181"/>
      <c r="S6" s="182"/>
      <c r="T6" s="182"/>
      <c r="U6" s="182"/>
      <c r="V6" s="173"/>
      <c r="W6" s="181"/>
      <c r="X6" s="182"/>
      <c r="Y6" s="182"/>
      <c r="Z6" s="182"/>
      <c r="AA6" s="173"/>
      <c r="AB6" s="181"/>
      <c r="AC6" s="182"/>
      <c r="AD6" s="182"/>
      <c r="AE6" s="182"/>
      <c r="AF6" s="173"/>
      <c r="AG6" s="181"/>
      <c r="AH6" s="182"/>
      <c r="AI6" s="182"/>
      <c r="AJ6" s="182"/>
      <c r="AK6" s="173"/>
      <c r="AL6" s="187"/>
      <c r="AM6" s="187"/>
      <c r="AN6" s="187"/>
      <c r="AO6" s="187"/>
      <c r="AP6" s="187"/>
      <c r="AQ6" s="187"/>
      <c r="AR6" s="187"/>
      <c r="AS6" s="184"/>
    </row>
    <row r="7" spans="1:50" ht="27" customHeight="1" x14ac:dyDescent="0.25">
      <c r="A7" s="174"/>
      <c r="B7" s="176"/>
      <c r="C7" s="73">
        <v>1</v>
      </c>
      <c r="D7" s="73">
        <v>2</v>
      </c>
      <c r="E7" s="73">
        <v>3</v>
      </c>
      <c r="F7" s="73">
        <v>4</v>
      </c>
      <c r="G7" s="173"/>
      <c r="H7" s="73">
        <v>1</v>
      </c>
      <c r="I7" s="73">
        <v>2</v>
      </c>
      <c r="J7" s="73">
        <v>3</v>
      </c>
      <c r="K7" s="73">
        <v>4</v>
      </c>
      <c r="L7" s="173"/>
      <c r="M7" s="73">
        <v>1</v>
      </c>
      <c r="N7" s="73">
        <v>2</v>
      </c>
      <c r="O7" s="73">
        <v>3</v>
      </c>
      <c r="P7" s="73">
        <v>4</v>
      </c>
      <c r="Q7" s="173"/>
      <c r="R7" s="73">
        <v>1</v>
      </c>
      <c r="S7" s="73">
        <v>2</v>
      </c>
      <c r="T7" s="73">
        <v>3</v>
      </c>
      <c r="U7" s="73">
        <v>4</v>
      </c>
      <c r="V7" s="173"/>
      <c r="W7" s="73">
        <v>1</v>
      </c>
      <c r="X7" s="73">
        <v>2</v>
      </c>
      <c r="Y7" s="73">
        <v>3</v>
      </c>
      <c r="Z7" s="73">
        <v>4</v>
      </c>
      <c r="AA7" s="173"/>
      <c r="AB7" s="73">
        <v>1</v>
      </c>
      <c r="AC7" s="73">
        <v>2</v>
      </c>
      <c r="AD7" s="73">
        <v>3</v>
      </c>
      <c r="AE7" s="73">
        <v>4</v>
      </c>
      <c r="AF7" s="173"/>
      <c r="AG7" s="73">
        <v>1</v>
      </c>
      <c r="AH7" s="73">
        <v>2</v>
      </c>
      <c r="AI7" s="73">
        <v>3</v>
      </c>
      <c r="AJ7" s="73">
        <v>4</v>
      </c>
      <c r="AK7" s="173"/>
      <c r="AL7" s="188"/>
      <c r="AM7" s="188"/>
      <c r="AN7" s="188"/>
      <c r="AO7" s="188"/>
      <c r="AP7" s="188"/>
      <c r="AQ7" s="188"/>
      <c r="AR7" s="188"/>
      <c r="AS7" s="185"/>
    </row>
    <row r="8" spans="1:50" ht="14.1" customHeight="1" x14ac:dyDescent="0.25">
      <c r="A8" s="12">
        <v>1</v>
      </c>
      <c r="B8" s="87" t="str">
        <f>'Registro Auxiliar_1'!B8</f>
        <v/>
      </c>
      <c r="C8" s="35"/>
      <c r="D8" s="35"/>
      <c r="E8" s="35"/>
      <c r="F8" s="35"/>
      <c r="G8" s="38"/>
      <c r="H8" s="35"/>
      <c r="I8" s="35"/>
      <c r="J8" s="35"/>
      <c r="K8" s="35"/>
      <c r="L8" s="38"/>
      <c r="M8" s="35"/>
      <c r="N8" s="35"/>
      <c r="O8" s="35"/>
      <c r="P8" s="35"/>
      <c r="Q8" s="38"/>
      <c r="R8" s="35"/>
      <c r="S8" s="35"/>
      <c r="T8" s="35"/>
      <c r="U8" s="35"/>
      <c r="V8" s="38"/>
      <c r="W8" s="35"/>
      <c r="X8" s="35"/>
      <c r="Y8" s="35"/>
      <c r="Z8" s="35"/>
      <c r="AA8" s="38"/>
      <c r="AB8" s="35"/>
      <c r="AC8" s="35"/>
      <c r="AD8" s="35"/>
      <c r="AE8" s="35"/>
      <c r="AF8" s="38"/>
      <c r="AG8" s="35"/>
      <c r="AH8" s="35"/>
      <c r="AI8" s="35"/>
      <c r="AJ8" s="35"/>
      <c r="AK8" s="38"/>
      <c r="AL8" s="36" t="str">
        <f>IF(G8=""," ",G8)</f>
        <v xml:space="preserve"> </v>
      </c>
      <c r="AM8" s="36" t="str">
        <f>IF(L8=""," ",L8)</f>
        <v xml:space="preserve"> </v>
      </c>
      <c r="AN8" s="36" t="str">
        <f>IF(Q8=""," ",Q8)</f>
        <v xml:space="preserve"> </v>
      </c>
      <c r="AO8" s="36" t="str">
        <f>IF(V8=""," ",V8)</f>
        <v xml:space="preserve"> </v>
      </c>
      <c r="AP8" s="36" t="str">
        <f>IF(AA8=""," ",AA8)</f>
        <v xml:space="preserve"> </v>
      </c>
      <c r="AQ8" s="36" t="str">
        <f>IF(AF8=""," ",AF8)</f>
        <v xml:space="preserve"> </v>
      </c>
      <c r="AR8" s="36" t="str">
        <f>IF(AK8=""," ",AK8)</f>
        <v xml:space="preserve"> </v>
      </c>
      <c r="AS8" s="39"/>
    </row>
    <row r="9" spans="1:50" ht="14.1" customHeight="1" x14ac:dyDescent="0.25">
      <c r="A9" s="12">
        <f>(A8+1)</f>
        <v>2</v>
      </c>
      <c r="B9" s="87" t="str">
        <f>'Registro Auxiliar_1'!B9</f>
        <v/>
      </c>
      <c r="C9" s="35"/>
      <c r="D9" s="35"/>
      <c r="E9" s="35"/>
      <c r="F9" s="35"/>
      <c r="G9" s="38"/>
      <c r="H9" s="35"/>
      <c r="I9" s="35"/>
      <c r="J9" s="35"/>
      <c r="K9" s="35"/>
      <c r="L9" s="38"/>
      <c r="M9" s="35"/>
      <c r="N9" s="35"/>
      <c r="O9" s="35"/>
      <c r="P9" s="35"/>
      <c r="Q9" s="38"/>
      <c r="R9" s="35"/>
      <c r="S9" s="35"/>
      <c r="T9" s="35"/>
      <c r="U9" s="35"/>
      <c r="V9" s="38"/>
      <c r="W9" s="35"/>
      <c r="X9" s="35"/>
      <c r="Y9" s="35"/>
      <c r="Z9" s="35"/>
      <c r="AA9" s="38"/>
      <c r="AB9" s="35"/>
      <c r="AC9" s="35"/>
      <c r="AD9" s="35"/>
      <c r="AE9" s="35"/>
      <c r="AF9" s="38"/>
      <c r="AG9" s="35"/>
      <c r="AH9" s="35"/>
      <c r="AI9" s="35"/>
      <c r="AJ9" s="35"/>
      <c r="AK9" s="38"/>
      <c r="AL9" s="36" t="str">
        <f t="shared" ref="AL9:AL52" si="0">IF(G9=""," ",G9)</f>
        <v xml:space="preserve"> </v>
      </c>
      <c r="AM9" s="36" t="str">
        <f t="shared" ref="AM9:AM52" si="1">IF(L9=""," ",L9)</f>
        <v xml:space="preserve"> </v>
      </c>
      <c r="AN9" s="36" t="str">
        <f t="shared" ref="AN9:AN52" si="2">IF(Q9=""," ",Q9)</f>
        <v xml:space="preserve"> </v>
      </c>
      <c r="AO9" s="36" t="str">
        <f t="shared" ref="AO9:AO52" si="3">IF(V9=""," ",V9)</f>
        <v xml:space="preserve"> </v>
      </c>
      <c r="AP9" s="36" t="str">
        <f t="shared" ref="AP9:AP52" si="4">IF(AA9=""," ",AA9)</f>
        <v xml:space="preserve"> </v>
      </c>
      <c r="AQ9" s="36" t="str">
        <f t="shared" ref="AQ9:AQ52" si="5">IF(AF9=""," ",AF9)</f>
        <v xml:space="preserve"> </v>
      </c>
      <c r="AR9" s="36" t="str">
        <f t="shared" ref="AR9:AR52" si="6">IF(AK9=""," ",AK9)</f>
        <v xml:space="preserve"> </v>
      </c>
      <c r="AS9" s="39"/>
    </row>
    <row r="10" spans="1:50" ht="14.1" customHeight="1" x14ac:dyDescent="0.25">
      <c r="A10" s="12">
        <f t="shared" ref="A10:A52" si="7">(A9+1)</f>
        <v>3</v>
      </c>
      <c r="B10" s="87" t="str">
        <f>'Registro Auxiliar_1'!B10</f>
        <v/>
      </c>
      <c r="C10" s="35"/>
      <c r="D10" s="35"/>
      <c r="E10" s="35"/>
      <c r="F10" s="35"/>
      <c r="G10" s="38"/>
      <c r="H10" s="35"/>
      <c r="I10" s="35"/>
      <c r="J10" s="35"/>
      <c r="K10" s="35"/>
      <c r="L10" s="38"/>
      <c r="M10" s="35"/>
      <c r="N10" s="35"/>
      <c r="O10" s="35"/>
      <c r="P10" s="35"/>
      <c r="Q10" s="38"/>
      <c r="R10" s="35"/>
      <c r="S10" s="35"/>
      <c r="T10" s="35"/>
      <c r="U10" s="35"/>
      <c r="V10" s="38"/>
      <c r="W10" s="35"/>
      <c r="X10" s="35"/>
      <c r="Y10" s="35"/>
      <c r="Z10" s="35"/>
      <c r="AA10" s="38"/>
      <c r="AB10" s="35"/>
      <c r="AC10" s="35"/>
      <c r="AD10" s="35"/>
      <c r="AE10" s="35"/>
      <c r="AF10" s="38"/>
      <c r="AG10" s="35"/>
      <c r="AH10" s="35"/>
      <c r="AI10" s="35"/>
      <c r="AJ10" s="35"/>
      <c r="AK10" s="38"/>
      <c r="AL10" s="36" t="str">
        <f t="shared" si="0"/>
        <v xml:space="preserve"> </v>
      </c>
      <c r="AM10" s="36" t="str">
        <f t="shared" si="1"/>
        <v xml:space="preserve"> </v>
      </c>
      <c r="AN10" s="36" t="str">
        <f t="shared" si="2"/>
        <v xml:space="preserve"> </v>
      </c>
      <c r="AO10" s="36" t="str">
        <f t="shared" si="3"/>
        <v xml:space="preserve"> </v>
      </c>
      <c r="AP10" s="36" t="str">
        <f t="shared" si="4"/>
        <v xml:space="preserve"> </v>
      </c>
      <c r="AQ10" s="36" t="str">
        <f t="shared" si="5"/>
        <v xml:space="preserve"> </v>
      </c>
      <c r="AR10" s="36" t="str">
        <f t="shared" si="6"/>
        <v xml:space="preserve"> </v>
      </c>
      <c r="AS10" s="39"/>
      <c r="AX10" s="48">
        <f>COUNTIF(B8:B52,"")</f>
        <v>45</v>
      </c>
    </row>
    <row r="11" spans="1:50" ht="14.1" customHeight="1" x14ac:dyDescent="0.25">
      <c r="A11" s="12">
        <f t="shared" si="7"/>
        <v>4</v>
      </c>
      <c r="B11" s="87" t="str">
        <f>'Registro Auxiliar_1'!B11</f>
        <v/>
      </c>
      <c r="C11" s="35"/>
      <c r="D11" s="35"/>
      <c r="E11" s="35"/>
      <c r="F11" s="35"/>
      <c r="G11" s="38"/>
      <c r="H11" s="35"/>
      <c r="I11" s="35"/>
      <c r="J11" s="35"/>
      <c r="K11" s="35"/>
      <c r="L11" s="38"/>
      <c r="M11" s="35"/>
      <c r="N11" s="35"/>
      <c r="O11" s="35"/>
      <c r="P11" s="35"/>
      <c r="Q11" s="38"/>
      <c r="R11" s="35"/>
      <c r="S11" s="35"/>
      <c r="T11" s="35"/>
      <c r="U11" s="35"/>
      <c r="V11" s="38"/>
      <c r="W11" s="35"/>
      <c r="X11" s="35"/>
      <c r="Y11" s="35"/>
      <c r="Z11" s="35"/>
      <c r="AA11" s="38"/>
      <c r="AB11" s="35"/>
      <c r="AC11" s="35"/>
      <c r="AD11" s="35"/>
      <c r="AE11" s="35"/>
      <c r="AF11" s="38"/>
      <c r="AG11" s="35"/>
      <c r="AH11" s="35"/>
      <c r="AI11" s="35"/>
      <c r="AJ11" s="35"/>
      <c r="AK11" s="38"/>
      <c r="AL11" s="36" t="str">
        <f t="shared" si="0"/>
        <v xml:space="preserve"> </v>
      </c>
      <c r="AM11" s="36" t="str">
        <f t="shared" si="1"/>
        <v xml:space="preserve"> </v>
      </c>
      <c r="AN11" s="36" t="str">
        <f t="shared" si="2"/>
        <v xml:space="preserve"> </v>
      </c>
      <c r="AO11" s="36" t="str">
        <f t="shared" si="3"/>
        <v xml:space="preserve"> </v>
      </c>
      <c r="AP11" s="36" t="str">
        <f t="shared" si="4"/>
        <v xml:space="preserve"> </v>
      </c>
      <c r="AQ11" s="36" t="str">
        <f t="shared" si="5"/>
        <v xml:space="preserve"> </v>
      </c>
      <c r="AR11" s="36" t="str">
        <f t="shared" si="6"/>
        <v xml:space="preserve"> </v>
      </c>
      <c r="AS11" s="39"/>
      <c r="AX11" s="56">
        <f>(45-AX10)</f>
        <v>0</v>
      </c>
    </row>
    <row r="12" spans="1:50" ht="14.1" customHeight="1" x14ac:dyDescent="0.25">
      <c r="A12" s="12">
        <f t="shared" si="7"/>
        <v>5</v>
      </c>
      <c r="B12" s="87" t="str">
        <f>'Registro Auxiliar_1'!B12</f>
        <v/>
      </c>
      <c r="C12" s="35"/>
      <c r="D12" s="35"/>
      <c r="E12" s="35"/>
      <c r="F12" s="35"/>
      <c r="G12" s="38"/>
      <c r="H12" s="35"/>
      <c r="I12" s="35"/>
      <c r="J12" s="35"/>
      <c r="K12" s="35"/>
      <c r="L12" s="38"/>
      <c r="M12" s="35"/>
      <c r="N12" s="35"/>
      <c r="O12" s="35"/>
      <c r="P12" s="35"/>
      <c r="Q12" s="38"/>
      <c r="R12" s="35"/>
      <c r="S12" s="35"/>
      <c r="T12" s="35"/>
      <c r="U12" s="35"/>
      <c r="V12" s="38"/>
      <c r="W12" s="35"/>
      <c r="X12" s="35"/>
      <c r="Y12" s="35"/>
      <c r="Z12" s="35"/>
      <c r="AA12" s="38"/>
      <c r="AB12" s="35"/>
      <c r="AC12" s="35"/>
      <c r="AD12" s="35"/>
      <c r="AE12" s="35"/>
      <c r="AF12" s="38"/>
      <c r="AG12" s="35"/>
      <c r="AH12" s="35"/>
      <c r="AI12" s="35"/>
      <c r="AJ12" s="35"/>
      <c r="AK12" s="38"/>
      <c r="AL12" s="36" t="str">
        <f t="shared" si="0"/>
        <v xml:space="preserve"> </v>
      </c>
      <c r="AM12" s="36" t="str">
        <f t="shared" si="1"/>
        <v xml:space="preserve"> </v>
      </c>
      <c r="AN12" s="36" t="str">
        <f t="shared" si="2"/>
        <v xml:space="preserve"> </v>
      </c>
      <c r="AO12" s="36" t="str">
        <f t="shared" si="3"/>
        <v xml:space="preserve"> </v>
      </c>
      <c r="AP12" s="36" t="str">
        <f t="shared" si="4"/>
        <v xml:space="preserve"> </v>
      </c>
      <c r="AQ12" s="36" t="str">
        <f t="shared" si="5"/>
        <v xml:space="preserve"> </v>
      </c>
      <c r="AR12" s="36" t="str">
        <f t="shared" si="6"/>
        <v xml:space="preserve"> </v>
      </c>
      <c r="AS12" s="39"/>
    </row>
    <row r="13" spans="1:50" ht="14.1" customHeight="1" x14ac:dyDescent="0.25">
      <c r="A13" s="12">
        <f t="shared" si="7"/>
        <v>6</v>
      </c>
      <c r="B13" s="87" t="str">
        <f>'Registro Auxiliar_1'!B13</f>
        <v/>
      </c>
      <c r="C13" s="35"/>
      <c r="D13" s="35"/>
      <c r="E13" s="35"/>
      <c r="F13" s="35"/>
      <c r="G13" s="38"/>
      <c r="H13" s="35"/>
      <c r="I13" s="35"/>
      <c r="J13" s="35"/>
      <c r="K13" s="35"/>
      <c r="L13" s="38"/>
      <c r="M13" s="35"/>
      <c r="N13" s="35"/>
      <c r="O13" s="35"/>
      <c r="P13" s="35"/>
      <c r="Q13" s="38"/>
      <c r="R13" s="35"/>
      <c r="S13" s="35"/>
      <c r="T13" s="35"/>
      <c r="U13" s="35"/>
      <c r="V13" s="38"/>
      <c r="W13" s="35"/>
      <c r="X13" s="35"/>
      <c r="Y13" s="35"/>
      <c r="Z13" s="35"/>
      <c r="AA13" s="38"/>
      <c r="AB13" s="35"/>
      <c r="AC13" s="35"/>
      <c r="AD13" s="35"/>
      <c r="AE13" s="35"/>
      <c r="AF13" s="38"/>
      <c r="AG13" s="35"/>
      <c r="AH13" s="35"/>
      <c r="AI13" s="35"/>
      <c r="AJ13" s="35"/>
      <c r="AK13" s="38"/>
      <c r="AL13" s="36" t="str">
        <f t="shared" si="0"/>
        <v xml:space="preserve"> </v>
      </c>
      <c r="AM13" s="36" t="str">
        <f t="shared" si="1"/>
        <v xml:space="preserve"> </v>
      </c>
      <c r="AN13" s="36" t="str">
        <f t="shared" si="2"/>
        <v xml:space="preserve"> </v>
      </c>
      <c r="AO13" s="36" t="str">
        <f t="shared" si="3"/>
        <v xml:space="preserve"> </v>
      </c>
      <c r="AP13" s="36" t="str">
        <f t="shared" si="4"/>
        <v xml:space="preserve"> </v>
      </c>
      <c r="AQ13" s="36" t="str">
        <f t="shared" si="5"/>
        <v xml:space="preserve"> </v>
      </c>
      <c r="AR13" s="36" t="str">
        <f t="shared" si="6"/>
        <v xml:space="preserve"> </v>
      </c>
      <c r="AS13" s="39"/>
    </row>
    <row r="14" spans="1:50" ht="14.1" customHeight="1" x14ac:dyDescent="0.25">
      <c r="A14" s="12">
        <f t="shared" si="7"/>
        <v>7</v>
      </c>
      <c r="B14" s="87" t="str">
        <f>'Registro Auxiliar_1'!B14</f>
        <v/>
      </c>
      <c r="C14" s="35"/>
      <c r="D14" s="35"/>
      <c r="E14" s="35"/>
      <c r="F14" s="35"/>
      <c r="G14" s="38"/>
      <c r="H14" s="35"/>
      <c r="I14" s="35"/>
      <c r="J14" s="35"/>
      <c r="K14" s="35"/>
      <c r="L14" s="38"/>
      <c r="M14" s="35"/>
      <c r="N14" s="35"/>
      <c r="O14" s="35"/>
      <c r="P14" s="35"/>
      <c r="Q14" s="38"/>
      <c r="R14" s="35"/>
      <c r="S14" s="35"/>
      <c r="T14" s="35"/>
      <c r="U14" s="35"/>
      <c r="V14" s="38"/>
      <c r="W14" s="35"/>
      <c r="X14" s="35"/>
      <c r="Y14" s="35"/>
      <c r="Z14" s="35"/>
      <c r="AA14" s="38"/>
      <c r="AB14" s="35"/>
      <c r="AC14" s="35"/>
      <c r="AD14" s="35"/>
      <c r="AE14" s="35"/>
      <c r="AF14" s="38"/>
      <c r="AG14" s="35"/>
      <c r="AH14" s="35"/>
      <c r="AI14" s="35"/>
      <c r="AJ14" s="35"/>
      <c r="AK14" s="38"/>
      <c r="AL14" s="36" t="str">
        <f t="shared" si="0"/>
        <v xml:space="preserve"> </v>
      </c>
      <c r="AM14" s="36" t="str">
        <f t="shared" si="1"/>
        <v xml:space="preserve"> </v>
      </c>
      <c r="AN14" s="36" t="str">
        <f t="shared" si="2"/>
        <v xml:space="preserve"> </v>
      </c>
      <c r="AO14" s="36" t="str">
        <f t="shared" si="3"/>
        <v xml:space="preserve"> </v>
      </c>
      <c r="AP14" s="36" t="str">
        <f t="shared" si="4"/>
        <v xml:space="preserve"> </v>
      </c>
      <c r="AQ14" s="36" t="str">
        <f t="shared" si="5"/>
        <v xml:space="preserve"> </v>
      </c>
      <c r="AR14" s="36" t="str">
        <f t="shared" si="6"/>
        <v xml:space="preserve"> </v>
      </c>
      <c r="AS14" s="39"/>
    </row>
    <row r="15" spans="1:50" ht="14.1" customHeight="1" x14ac:dyDescent="0.25">
      <c r="A15" s="12">
        <f t="shared" si="7"/>
        <v>8</v>
      </c>
      <c r="B15" s="87" t="str">
        <f>'Registro Auxiliar_1'!B15</f>
        <v/>
      </c>
      <c r="C15" s="35"/>
      <c r="D15" s="35"/>
      <c r="E15" s="35"/>
      <c r="F15" s="35"/>
      <c r="G15" s="38"/>
      <c r="H15" s="35"/>
      <c r="I15" s="35"/>
      <c r="J15" s="35"/>
      <c r="K15" s="35"/>
      <c r="L15" s="38"/>
      <c r="M15" s="35"/>
      <c r="N15" s="35"/>
      <c r="O15" s="35"/>
      <c r="P15" s="35"/>
      <c r="Q15" s="38"/>
      <c r="R15" s="35"/>
      <c r="S15" s="35"/>
      <c r="T15" s="35"/>
      <c r="U15" s="35"/>
      <c r="V15" s="38"/>
      <c r="W15" s="35"/>
      <c r="X15" s="35"/>
      <c r="Y15" s="35"/>
      <c r="Z15" s="35"/>
      <c r="AA15" s="38"/>
      <c r="AB15" s="35"/>
      <c r="AC15" s="35"/>
      <c r="AD15" s="35"/>
      <c r="AE15" s="35"/>
      <c r="AF15" s="38"/>
      <c r="AG15" s="35"/>
      <c r="AH15" s="35"/>
      <c r="AI15" s="35"/>
      <c r="AJ15" s="35"/>
      <c r="AK15" s="38"/>
      <c r="AL15" s="36" t="str">
        <f t="shared" si="0"/>
        <v xml:space="preserve"> </v>
      </c>
      <c r="AM15" s="36" t="str">
        <f t="shared" si="1"/>
        <v xml:space="preserve"> </v>
      </c>
      <c r="AN15" s="36" t="str">
        <f t="shared" si="2"/>
        <v xml:space="preserve"> </v>
      </c>
      <c r="AO15" s="36" t="str">
        <f t="shared" si="3"/>
        <v xml:space="preserve"> </v>
      </c>
      <c r="AP15" s="36" t="str">
        <f t="shared" si="4"/>
        <v xml:space="preserve"> </v>
      </c>
      <c r="AQ15" s="36" t="str">
        <f t="shared" si="5"/>
        <v xml:space="preserve"> </v>
      </c>
      <c r="AR15" s="36" t="str">
        <f t="shared" si="6"/>
        <v xml:space="preserve"> </v>
      </c>
      <c r="AS15" s="39"/>
    </row>
    <row r="16" spans="1:50" ht="14.1" customHeight="1" x14ac:dyDescent="0.25">
      <c r="A16" s="12">
        <f t="shared" si="7"/>
        <v>9</v>
      </c>
      <c r="B16" s="87" t="str">
        <f>'Registro Auxiliar_1'!B16</f>
        <v/>
      </c>
      <c r="C16" s="35"/>
      <c r="D16" s="35"/>
      <c r="E16" s="35"/>
      <c r="F16" s="35"/>
      <c r="G16" s="38"/>
      <c r="H16" s="35"/>
      <c r="I16" s="35"/>
      <c r="J16" s="35"/>
      <c r="K16" s="35"/>
      <c r="L16" s="38"/>
      <c r="M16" s="35"/>
      <c r="N16" s="35"/>
      <c r="O16" s="35"/>
      <c r="P16" s="35"/>
      <c r="Q16" s="38"/>
      <c r="R16" s="35"/>
      <c r="S16" s="35"/>
      <c r="T16" s="35"/>
      <c r="U16" s="35"/>
      <c r="V16" s="38"/>
      <c r="W16" s="35"/>
      <c r="X16" s="35"/>
      <c r="Y16" s="35"/>
      <c r="Z16" s="35"/>
      <c r="AA16" s="38"/>
      <c r="AB16" s="35"/>
      <c r="AC16" s="35"/>
      <c r="AD16" s="35"/>
      <c r="AE16" s="35"/>
      <c r="AF16" s="38"/>
      <c r="AG16" s="35"/>
      <c r="AH16" s="35"/>
      <c r="AI16" s="35"/>
      <c r="AJ16" s="35"/>
      <c r="AK16" s="38"/>
      <c r="AL16" s="36" t="str">
        <f t="shared" si="0"/>
        <v xml:space="preserve"> </v>
      </c>
      <c r="AM16" s="36" t="str">
        <f t="shared" si="1"/>
        <v xml:space="preserve"> </v>
      </c>
      <c r="AN16" s="36" t="str">
        <f t="shared" si="2"/>
        <v xml:space="preserve"> </v>
      </c>
      <c r="AO16" s="36" t="str">
        <f t="shared" si="3"/>
        <v xml:space="preserve"> </v>
      </c>
      <c r="AP16" s="36" t="str">
        <f t="shared" si="4"/>
        <v xml:space="preserve"> </v>
      </c>
      <c r="AQ16" s="36" t="str">
        <f t="shared" si="5"/>
        <v xml:space="preserve"> </v>
      </c>
      <c r="AR16" s="36" t="str">
        <f t="shared" si="6"/>
        <v xml:space="preserve"> </v>
      </c>
      <c r="AS16" s="39"/>
    </row>
    <row r="17" spans="1:45" ht="14.1" customHeight="1" x14ac:dyDescent="0.25">
      <c r="A17" s="12">
        <f t="shared" si="7"/>
        <v>10</v>
      </c>
      <c r="B17" s="87" t="str">
        <f>'Registro Auxiliar_1'!B17</f>
        <v/>
      </c>
      <c r="C17" s="35"/>
      <c r="D17" s="35"/>
      <c r="E17" s="35"/>
      <c r="F17" s="35"/>
      <c r="G17" s="38"/>
      <c r="H17" s="35"/>
      <c r="I17" s="35"/>
      <c r="J17" s="35"/>
      <c r="K17" s="35"/>
      <c r="L17" s="38"/>
      <c r="M17" s="35"/>
      <c r="N17" s="35"/>
      <c r="O17" s="35"/>
      <c r="P17" s="35"/>
      <c r="Q17" s="38"/>
      <c r="R17" s="35"/>
      <c r="S17" s="35"/>
      <c r="T17" s="35"/>
      <c r="U17" s="35"/>
      <c r="V17" s="38"/>
      <c r="W17" s="35"/>
      <c r="X17" s="35"/>
      <c r="Y17" s="35"/>
      <c r="Z17" s="35"/>
      <c r="AA17" s="38"/>
      <c r="AB17" s="35"/>
      <c r="AC17" s="35"/>
      <c r="AD17" s="35"/>
      <c r="AE17" s="35"/>
      <c r="AF17" s="38"/>
      <c r="AG17" s="35"/>
      <c r="AH17" s="35"/>
      <c r="AI17" s="35"/>
      <c r="AJ17" s="35"/>
      <c r="AK17" s="38"/>
      <c r="AL17" s="36" t="str">
        <f t="shared" si="0"/>
        <v xml:space="preserve"> </v>
      </c>
      <c r="AM17" s="36" t="str">
        <f t="shared" si="1"/>
        <v xml:space="preserve"> </v>
      </c>
      <c r="AN17" s="36" t="str">
        <f t="shared" si="2"/>
        <v xml:space="preserve"> </v>
      </c>
      <c r="AO17" s="36" t="str">
        <f t="shared" si="3"/>
        <v xml:space="preserve"> </v>
      </c>
      <c r="AP17" s="36" t="str">
        <f t="shared" si="4"/>
        <v xml:space="preserve"> </v>
      </c>
      <c r="AQ17" s="36" t="str">
        <f t="shared" si="5"/>
        <v xml:space="preserve"> </v>
      </c>
      <c r="AR17" s="36" t="str">
        <f t="shared" si="6"/>
        <v xml:space="preserve"> </v>
      </c>
      <c r="AS17" s="39"/>
    </row>
    <row r="18" spans="1:45" ht="14.1" customHeight="1" x14ac:dyDescent="0.25">
      <c r="A18" s="12">
        <f t="shared" si="7"/>
        <v>11</v>
      </c>
      <c r="B18" s="87" t="str">
        <f>'Registro Auxiliar_1'!B18</f>
        <v/>
      </c>
      <c r="C18" s="35"/>
      <c r="D18" s="35"/>
      <c r="E18" s="35"/>
      <c r="F18" s="35"/>
      <c r="G18" s="38"/>
      <c r="H18" s="35"/>
      <c r="I18" s="35"/>
      <c r="J18" s="35"/>
      <c r="K18" s="35"/>
      <c r="L18" s="38"/>
      <c r="M18" s="35"/>
      <c r="N18" s="35"/>
      <c r="O18" s="35"/>
      <c r="P18" s="35"/>
      <c r="Q18" s="38"/>
      <c r="R18" s="35"/>
      <c r="S18" s="35"/>
      <c r="T18" s="35"/>
      <c r="U18" s="35"/>
      <c r="V18" s="38"/>
      <c r="W18" s="35"/>
      <c r="X18" s="35"/>
      <c r="Y18" s="35"/>
      <c r="Z18" s="35"/>
      <c r="AA18" s="38"/>
      <c r="AB18" s="35"/>
      <c r="AC18" s="35"/>
      <c r="AD18" s="35"/>
      <c r="AE18" s="35"/>
      <c r="AF18" s="38"/>
      <c r="AG18" s="35"/>
      <c r="AH18" s="35"/>
      <c r="AI18" s="35"/>
      <c r="AJ18" s="35"/>
      <c r="AK18" s="38"/>
      <c r="AL18" s="36" t="str">
        <f t="shared" si="0"/>
        <v xml:space="preserve"> </v>
      </c>
      <c r="AM18" s="36" t="str">
        <f t="shared" si="1"/>
        <v xml:space="preserve"> </v>
      </c>
      <c r="AN18" s="36" t="str">
        <f t="shared" si="2"/>
        <v xml:space="preserve"> </v>
      </c>
      <c r="AO18" s="36" t="str">
        <f t="shared" si="3"/>
        <v xml:space="preserve"> </v>
      </c>
      <c r="AP18" s="36" t="str">
        <f t="shared" si="4"/>
        <v xml:space="preserve"> </v>
      </c>
      <c r="AQ18" s="36" t="str">
        <f t="shared" si="5"/>
        <v xml:space="preserve"> </v>
      </c>
      <c r="AR18" s="36" t="str">
        <f t="shared" si="6"/>
        <v xml:space="preserve"> </v>
      </c>
      <c r="AS18" s="39"/>
    </row>
    <row r="19" spans="1:45" ht="14.1" customHeight="1" x14ac:dyDescent="0.25">
      <c r="A19" s="12">
        <f t="shared" si="7"/>
        <v>12</v>
      </c>
      <c r="B19" s="87" t="str">
        <f>'Registro Auxiliar_1'!B19</f>
        <v/>
      </c>
      <c r="C19" s="35"/>
      <c r="D19" s="35"/>
      <c r="E19" s="35"/>
      <c r="F19" s="35"/>
      <c r="G19" s="38"/>
      <c r="H19" s="35"/>
      <c r="I19" s="35"/>
      <c r="J19" s="35"/>
      <c r="K19" s="35"/>
      <c r="L19" s="38"/>
      <c r="M19" s="35"/>
      <c r="N19" s="35"/>
      <c r="O19" s="35"/>
      <c r="P19" s="35"/>
      <c r="Q19" s="38"/>
      <c r="R19" s="35"/>
      <c r="S19" s="35"/>
      <c r="T19" s="35"/>
      <c r="U19" s="35"/>
      <c r="V19" s="38"/>
      <c r="W19" s="35"/>
      <c r="X19" s="35"/>
      <c r="Y19" s="35"/>
      <c r="Z19" s="35"/>
      <c r="AA19" s="38"/>
      <c r="AB19" s="35"/>
      <c r="AC19" s="35"/>
      <c r="AD19" s="35"/>
      <c r="AE19" s="35"/>
      <c r="AF19" s="38"/>
      <c r="AG19" s="35"/>
      <c r="AH19" s="35"/>
      <c r="AI19" s="35"/>
      <c r="AJ19" s="35"/>
      <c r="AK19" s="38"/>
      <c r="AL19" s="36" t="str">
        <f t="shared" si="0"/>
        <v xml:space="preserve"> </v>
      </c>
      <c r="AM19" s="36" t="str">
        <f t="shared" si="1"/>
        <v xml:space="preserve"> </v>
      </c>
      <c r="AN19" s="36" t="str">
        <f t="shared" si="2"/>
        <v xml:space="preserve"> </v>
      </c>
      <c r="AO19" s="36" t="str">
        <f t="shared" si="3"/>
        <v xml:space="preserve"> </v>
      </c>
      <c r="AP19" s="36" t="str">
        <f t="shared" si="4"/>
        <v xml:space="preserve"> </v>
      </c>
      <c r="AQ19" s="36" t="str">
        <f t="shared" si="5"/>
        <v xml:space="preserve"> </v>
      </c>
      <c r="AR19" s="36" t="str">
        <f t="shared" si="6"/>
        <v xml:space="preserve"> </v>
      </c>
      <c r="AS19" s="39"/>
    </row>
    <row r="20" spans="1:45" ht="14.1" customHeight="1" x14ac:dyDescent="0.25">
      <c r="A20" s="12">
        <f t="shared" si="7"/>
        <v>13</v>
      </c>
      <c r="B20" s="87" t="str">
        <f>'Registro Auxiliar_1'!B20</f>
        <v/>
      </c>
      <c r="C20" s="35"/>
      <c r="D20" s="35"/>
      <c r="E20" s="35"/>
      <c r="F20" s="35"/>
      <c r="G20" s="38"/>
      <c r="H20" s="35"/>
      <c r="I20" s="35"/>
      <c r="J20" s="35"/>
      <c r="K20" s="35"/>
      <c r="L20" s="38"/>
      <c r="M20" s="35"/>
      <c r="N20" s="35"/>
      <c r="O20" s="35"/>
      <c r="P20" s="35"/>
      <c r="Q20" s="38"/>
      <c r="R20" s="35"/>
      <c r="S20" s="35"/>
      <c r="T20" s="35"/>
      <c r="U20" s="35"/>
      <c r="V20" s="38"/>
      <c r="W20" s="35"/>
      <c r="X20" s="35"/>
      <c r="Y20" s="35"/>
      <c r="Z20" s="35"/>
      <c r="AA20" s="38"/>
      <c r="AB20" s="35"/>
      <c r="AC20" s="35"/>
      <c r="AD20" s="35"/>
      <c r="AE20" s="35"/>
      <c r="AF20" s="38"/>
      <c r="AG20" s="35"/>
      <c r="AH20" s="35"/>
      <c r="AI20" s="35"/>
      <c r="AJ20" s="35"/>
      <c r="AK20" s="38"/>
      <c r="AL20" s="36" t="str">
        <f t="shared" si="0"/>
        <v xml:space="preserve"> </v>
      </c>
      <c r="AM20" s="36" t="str">
        <f t="shared" si="1"/>
        <v xml:space="preserve"> </v>
      </c>
      <c r="AN20" s="36" t="str">
        <f t="shared" si="2"/>
        <v xml:space="preserve"> </v>
      </c>
      <c r="AO20" s="36" t="str">
        <f t="shared" si="3"/>
        <v xml:space="preserve"> </v>
      </c>
      <c r="AP20" s="36" t="str">
        <f t="shared" si="4"/>
        <v xml:space="preserve"> </v>
      </c>
      <c r="AQ20" s="36" t="str">
        <f t="shared" si="5"/>
        <v xml:space="preserve"> </v>
      </c>
      <c r="AR20" s="36" t="str">
        <f t="shared" si="6"/>
        <v xml:space="preserve"> </v>
      </c>
      <c r="AS20" s="39"/>
    </row>
    <row r="21" spans="1:45" ht="14.1" customHeight="1" x14ac:dyDescent="0.25">
      <c r="A21" s="12">
        <f t="shared" si="7"/>
        <v>14</v>
      </c>
      <c r="B21" s="87" t="str">
        <f>'Registro Auxiliar_1'!B21</f>
        <v/>
      </c>
      <c r="C21" s="35"/>
      <c r="D21" s="35"/>
      <c r="E21" s="35"/>
      <c r="F21" s="35"/>
      <c r="G21" s="38"/>
      <c r="H21" s="35"/>
      <c r="I21" s="35"/>
      <c r="J21" s="35"/>
      <c r="K21" s="35"/>
      <c r="L21" s="38"/>
      <c r="M21" s="35"/>
      <c r="N21" s="35"/>
      <c r="O21" s="35"/>
      <c r="P21" s="35"/>
      <c r="Q21" s="38"/>
      <c r="R21" s="35"/>
      <c r="S21" s="35"/>
      <c r="T21" s="35"/>
      <c r="U21" s="35"/>
      <c r="V21" s="38"/>
      <c r="W21" s="35"/>
      <c r="X21" s="35"/>
      <c r="Y21" s="35"/>
      <c r="Z21" s="35"/>
      <c r="AA21" s="38"/>
      <c r="AB21" s="35"/>
      <c r="AC21" s="35"/>
      <c r="AD21" s="35"/>
      <c r="AE21" s="35"/>
      <c r="AF21" s="38"/>
      <c r="AG21" s="35"/>
      <c r="AH21" s="35"/>
      <c r="AI21" s="35"/>
      <c r="AJ21" s="35"/>
      <c r="AK21" s="38"/>
      <c r="AL21" s="36" t="str">
        <f t="shared" si="0"/>
        <v xml:space="preserve"> </v>
      </c>
      <c r="AM21" s="36" t="str">
        <f t="shared" si="1"/>
        <v xml:space="preserve"> </v>
      </c>
      <c r="AN21" s="36" t="str">
        <f t="shared" si="2"/>
        <v xml:space="preserve"> </v>
      </c>
      <c r="AO21" s="36" t="str">
        <f t="shared" si="3"/>
        <v xml:space="preserve"> </v>
      </c>
      <c r="AP21" s="36" t="str">
        <f t="shared" si="4"/>
        <v xml:space="preserve"> </v>
      </c>
      <c r="AQ21" s="36" t="str">
        <f t="shared" si="5"/>
        <v xml:space="preserve"> </v>
      </c>
      <c r="AR21" s="36" t="str">
        <f t="shared" si="6"/>
        <v xml:space="preserve"> </v>
      </c>
      <c r="AS21" s="39"/>
    </row>
    <row r="22" spans="1:45" ht="14.1" customHeight="1" x14ac:dyDescent="0.25">
      <c r="A22" s="12">
        <f t="shared" si="7"/>
        <v>15</v>
      </c>
      <c r="B22" s="87" t="str">
        <f>'Registro Auxiliar_1'!B22</f>
        <v/>
      </c>
      <c r="C22" s="35"/>
      <c r="D22" s="35"/>
      <c r="E22" s="35"/>
      <c r="F22" s="35"/>
      <c r="G22" s="38"/>
      <c r="H22" s="35"/>
      <c r="I22" s="35"/>
      <c r="J22" s="35"/>
      <c r="K22" s="35"/>
      <c r="L22" s="38"/>
      <c r="M22" s="35"/>
      <c r="N22" s="35"/>
      <c r="O22" s="35"/>
      <c r="P22" s="35"/>
      <c r="Q22" s="38"/>
      <c r="R22" s="35"/>
      <c r="S22" s="35"/>
      <c r="T22" s="35"/>
      <c r="U22" s="35"/>
      <c r="V22" s="38"/>
      <c r="W22" s="35"/>
      <c r="X22" s="35"/>
      <c r="Y22" s="35"/>
      <c r="Z22" s="35"/>
      <c r="AA22" s="38"/>
      <c r="AB22" s="35"/>
      <c r="AC22" s="35"/>
      <c r="AD22" s="35"/>
      <c r="AE22" s="35"/>
      <c r="AF22" s="38"/>
      <c r="AG22" s="35"/>
      <c r="AH22" s="35"/>
      <c r="AI22" s="35"/>
      <c r="AJ22" s="35"/>
      <c r="AK22" s="38"/>
      <c r="AL22" s="36" t="str">
        <f t="shared" si="0"/>
        <v xml:space="preserve"> </v>
      </c>
      <c r="AM22" s="36" t="str">
        <f t="shared" si="1"/>
        <v xml:space="preserve"> </v>
      </c>
      <c r="AN22" s="36" t="str">
        <f t="shared" si="2"/>
        <v xml:space="preserve"> </v>
      </c>
      <c r="AO22" s="36" t="str">
        <f t="shared" si="3"/>
        <v xml:space="preserve"> </v>
      </c>
      <c r="AP22" s="36" t="str">
        <f t="shared" si="4"/>
        <v xml:space="preserve"> </v>
      </c>
      <c r="AQ22" s="36" t="str">
        <f t="shared" si="5"/>
        <v xml:space="preserve"> </v>
      </c>
      <c r="AR22" s="36" t="str">
        <f t="shared" si="6"/>
        <v xml:space="preserve"> </v>
      </c>
      <c r="AS22" s="39"/>
    </row>
    <row r="23" spans="1:45" ht="14.1" customHeight="1" x14ac:dyDescent="0.25">
      <c r="A23" s="12">
        <f t="shared" si="7"/>
        <v>16</v>
      </c>
      <c r="B23" s="87" t="str">
        <f>'Registro Auxiliar_1'!B23</f>
        <v/>
      </c>
      <c r="C23" s="35"/>
      <c r="D23" s="35"/>
      <c r="E23" s="35"/>
      <c r="F23" s="35"/>
      <c r="G23" s="38"/>
      <c r="H23" s="35"/>
      <c r="I23" s="35"/>
      <c r="J23" s="35"/>
      <c r="K23" s="35"/>
      <c r="L23" s="38"/>
      <c r="M23" s="35"/>
      <c r="N23" s="35"/>
      <c r="O23" s="35"/>
      <c r="P23" s="35"/>
      <c r="Q23" s="38"/>
      <c r="R23" s="35"/>
      <c r="S23" s="35"/>
      <c r="T23" s="35"/>
      <c r="U23" s="35"/>
      <c r="V23" s="38"/>
      <c r="W23" s="35"/>
      <c r="X23" s="35"/>
      <c r="Y23" s="35"/>
      <c r="Z23" s="35"/>
      <c r="AA23" s="38"/>
      <c r="AB23" s="35"/>
      <c r="AC23" s="35"/>
      <c r="AD23" s="35"/>
      <c r="AE23" s="35"/>
      <c r="AF23" s="38"/>
      <c r="AG23" s="35"/>
      <c r="AH23" s="35"/>
      <c r="AI23" s="35"/>
      <c r="AJ23" s="35"/>
      <c r="AK23" s="38"/>
      <c r="AL23" s="36" t="str">
        <f t="shared" si="0"/>
        <v xml:space="preserve"> </v>
      </c>
      <c r="AM23" s="36" t="str">
        <f t="shared" si="1"/>
        <v xml:space="preserve"> </v>
      </c>
      <c r="AN23" s="36" t="str">
        <f t="shared" si="2"/>
        <v xml:space="preserve"> </v>
      </c>
      <c r="AO23" s="36" t="str">
        <f t="shared" si="3"/>
        <v xml:space="preserve"> </v>
      </c>
      <c r="AP23" s="36" t="str">
        <f t="shared" si="4"/>
        <v xml:space="preserve"> </v>
      </c>
      <c r="AQ23" s="36" t="str">
        <f t="shared" si="5"/>
        <v xml:space="preserve"> </v>
      </c>
      <c r="AR23" s="36" t="str">
        <f t="shared" si="6"/>
        <v xml:space="preserve"> </v>
      </c>
      <c r="AS23" s="39"/>
    </row>
    <row r="24" spans="1:45" ht="14.1" customHeight="1" x14ac:dyDescent="0.25">
      <c r="A24" s="12">
        <f t="shared" si="7"/>
        <v>17</v>
      </c>
      <c r="B24" s="87" t="str">
        <f>'Registro Auxiliar_1'!B24</f>
        <v/>
      </c>
      <c r="C24" s="35"/>
      <c r="D24" s="35"/>
      <c r="E24" s="35"/>
      <c r="F24" s="35"/>
      <c r="G24" s="38"/>
      <c r="H24" s="35"/>
      <c r="I24" s="35"/>
      <c r="J24" s="35"/>
      <c r="K24" s="35"/>
      <c r="L24" s="38"/>
      <c r="M24" s="35"/>
      <c r="N24" s="35"/>
      <c r="O24" s="35"/>
      <c r="P24" s="35"/>
      <c r="Q24" s="38"/>
      <c r="R24" s="35"/>
      <c r="S24" s="35"/>
      <c r="T24" s="35"/>
      <c r="U24" s="35"/>
      <c r="V24" s="38"/>
      <c r="W24" s="35"/>
      <c r="X24" s="35"/>
      <c r="Y24" s="35"/>
      <c r="Z24" s="35"/>
      <c r="AA24" s="38"/>
      <c r="AB24" s="35"/>
      <c r="AC24" s="35"/>
      <c r="AD24" s="35"/>
      <c r="AE24" s="35"/>
      <c r="AF24" s="38"/>
      <c r="AG24" s="35"/>
      <c r="AH24" s="35"/>
      <c r="AI24" s="35"/>
      <c r="AJ24" s="35"/>
      <c r="AK24" s="38"/>
      <c r="AL24" s="36" t="str">
        <f t="shared" si="0"/>
        <v xml:space="preserve"> </v>
      </c>
      <c r="AM24" s="36" t="str">
        <f t="shared" si="1"/>
        <v xml:space="preserve"> </v>
      </c>
      <c r="AN24" s="36" t="str">
        <f t="shared" si="2"/>
        <v xml:space="preserve"> </v>
      </c>
      <c r="AO24" s="36" t="str">
        <f t="shared" si="3"/>
        <v xml:space="preserve"> </v>
      </c>
      <c r="AP24" s="36" t="str">
        <f t="shared" si="4"/>
        <v xml:space="preserve"> </v>
      </c>
      <c r="AQ24" s="36" t="str">
        <f t="shared" si="5"/>
        <v xml:space="preserve"> </v>
      </c>
      <c r="AR24" s="36" t="str">
        <f t="shared" si="6"/>
        <v xml:space="preserve"> </v>
      </c>
      <c r="AS24" s="39"/>
    </row>
    <row r="25" spans="1:45" ht="14.1" customHeight="1" x14ac:dyDescent="0.25">
      <c r="A25" s="12">
        <f t="shared" si="7"/>
        <v>18</v>
      </c>
      <c r="B25" s="87" t="str">
        <f>'Registro Auxiliar_1'!B25</f>
        <v/>
      </c>
      <c r="C25" s="35"/>
      <c r="D25" s="35"/>
      <c r="E25" s="35"/>
      <c r="F25" s="35"/>
      <c r="G25" s="38"/>
      <c r="H25" s="35"/>
      <c r="I25" s="35"/>
      <c r="J25" s="35"/>
      <c r="K25" s="35"/>
      <c r="L25" s="38"/>
      <c r="M25" s="35"/>
      <c r="N25" s="35"/>
      <c r="O25" s="35"/>
      <c r="P25" s="35"/>
      <c r="Q25" s="38"/>
      <c r="R25" s="35"/>
      <c r="S25" s="35"/>
      <c r="T25" s="35"/>
      <c r="U25" s="35"/>
      <c r="V25" s="38"/>
      <c r="W25" s="35"/>
      <c r="X25" s="35"/>
      <c r="Y25" s="35"/>
      <c r="Z25" s="35"/>
      <c r="AA25" s="38"/>
      <c r="AB25" s="35"/>
      <c r="AC25" s="35"/>
      <c r="AD25" s="35"/>
      <c r="AE25" s="35"/>
      <c r="AF25" s="38"/>
      <c r="AG25" s="35"/>
      <c r="AH25" s="35"/>
      <c r="AI25" s="35"/>
      <c r="AJ25" s="35"/>
      <c r="AK25" s="38"/>
      <c r="AL25" s="36" t="str">
        <f t="shared" si="0"/>
        <v xml:space="preserve"> </v>
      </c>
      <c r="AM25" s="36" t="str">
        <f t="shared" si="1"/>
        <v xml:space="preserve"> </v>
      </c>
      <c r="AN25" s="36" t="str">
        <f t="shared" si="2"/>
        <v xml:space="preserve"> </v>
      </c>
      <c r="AO25" s="36" t="str">
        <f t="shared" si="3"/>
        <v xml:space="preserve"> </v>
      </c>
      <c r="AP25" s="36" t="str">
        <f t="shared" si="4"/>
        <v xml:space="preserve"> </v>
      </c>
      <c r="AQ25" s="36" t="str">
        <f t="shared" si="5"/>
        <v xml:space="preserve"> </v>
      </c>
      <c r="AR25" s="36" t="str">
        <f t="shared" si="6"/>
        <v xml:space="preserve"> </v>
      </c>
      <c r="AS25" s="39"/>
    </row>
    <row r="26" spans="1:45" ht="14.1" customHeight="1" x14ac:dyDescent="0.25">
      <c r="A26" s="12">
        <f t="shared" si="7"/>
        <v>19</v>
      </c>
      <c r="B26" s="87" t="str">
        <f>'Registro Auxiliar_1'!B26</f>
        <v/>
      </c>
      <c r="C26" s="35"/>
      <c r="D26" s="35"/>
      <c r="E26" s="35"/>
      <c r="F26" s="35"/>
      <c r="G26" s="38"/>
      <c r="H26" s="35"/>
      <c r="I26" s="35"/>
      <c r="J26" s="35"/>
      <c r="K26" s="35"/>
      <c r="L26" s="38"/>
      <c r="M26" s="35"/>
      <c r="N26" s="35"/>
      <c r="O26" s="35"/>
      <c r="P26" s="35"/>
      <c r="Q26" s="38"/>
      <c r="R26" s="35"/>
      <c r="S26" s="35"/>
      <c r="T26" s="35"/>
      <c r="U26" s="35"/>
      <c r="V26" s="38"/>
      <c r="W26" s="35"/>
      <c r="X26" s="35"/>
      <c r="Y26" s="35"/>
      <c r="Z26" s="35"/>
      <c r="AA26" s="38"/>
      <c r="AB26" s="35"/>
      <c r="AC26" s="35"/>
      <c r="AD26" s="35"/>
      <c r="AE26" s="35"/>
      <c r="AF26" s="38"/>
      <c r="AG26" s="35"/>
      <c r="AH26" s="35"/>
      <c r="AI26" s="35"/>
      <c r="AJ26" s="35"/>
      <c r="AK26" s="38"/>
      <c r="AL26" s="36" t="str">
        <f t="shared" si="0"/>
        <v xml:space="preserve"> </v>
      </c>
      <c r="AM26" s="36" t="str">
        <f t="shared" si="1"/>
        <v xml:space="preserve"> </v>
      </c>
      <c r="AN26" s="36" t="str">
        <f t="shared" si="2"/>
        <v xml:space="preserve"> </v>
      </c>
      <c r="AO26" s="36" t="str">
        <f t="shared" si="3"/>
        <v xml:space="preserve"> </v>
      </c>
      <c r="AP26" s="36" t="str">
        <f t="shared" si="4"/>
        <v xml:space="preserve"> </v>
      </c>
      <c r="AQ26" s="36" t="str">
        <f t="shared" si="5"/>
        <v xml:space="preserve"> </v>
      </c>
      <c r="AR26" s="36" t="str">
        <f t="shared" si="6"/>
        <v xml:space="preserve"> </v>
      </c>
      <c r="AS26" s="39"/>
    </row>
    <row r="27" spans="1:45" ht="14.1" customHeight="1" x14ac:dyDescent="0.25">
      <c r="A27" s="12">
        <f t="shared" si="7"/>
        <v>20</v>
      </c>
      <c r="B27" s="87" t="str">
        <f>'Registro Auxiliar_1'!B27</f>
        <v/>
      </c>
      <c r="C27" s="35"/>
      <c r="D27" s="35"/>
      <c r="E27" s="35"/>
      <c r="F27" s="35"/>
      <c r="G27" s="38"/>
      <c r="H27" s="35"/>
      <c r="I27" s="35"/>
      <c r="J27" s="35"/>
      <c r="K27" s="35"/>
      <c r="L27" s="38"/>
      <c r="M27" s="35"/>
      <c r="N27" s="35"/>
      <c r="O27" s="35"/>
      <c r="P27" s="35"/>
      <c r="Q27" s="38"/>
      <c r="R27" s="35"/>
      <c r="S27" s="35"/>
      <c r="T27" s="35"/>
      <c r="U27" s="35"/>
      <c r="V27" s="38"/>
      <c r="W27" s="35"/>
      <c r="X27" s="35"/>
      <c r="Y27" s="35"/>
      <c r="Z27" s="35"/>
      <c r="AA27" s="38"/>
      <c r="AB27" s="35"/>
      <c r="AC27" s="35"/>
      <c r="AD27" s="35"/>
      <c r="AE27" s="35"/>
      <c r="AF27" s="38"/>
      <c r="AG27" s="35"/>
      <c r="AH27" s="35"/>
      <c r="AI27" s="35"/>
      <c r="AJ27" s="35"/>
      <c r="AK27" s="38"/>
      <c r="AL27" s="36" t="str">
        <f t="shared" si="0"/>
        <v xml:space="preserve"> </v>
      </c>
      <c r="AM27" s="36" t="str">
        <f t="shared" si="1"/>
        <v xml:space="preserve"> </v>
      </c>
      <c r="AN27" s="36" t="str">
        <f t="shared" si="2"/>
        <v xml:space="preserve"> </v>
      </c>
      <c r="AO27" s="36" t="str">
        <f t="shared" si="3"/>
        <v xml:space="preserve"> </v>
      </c>
      <c r="AP27" s="36" t="str">
        <f t="shared" si="4"/>
        <v xml:space="preserve"> </v>
      </c>
      <c r="AQ27" s="36" t="str">
        <f t="shared" si="5"/>
        <v xml:space="preserve"> </v>
      </c>
      <c r="AR27" s="36" t="str">
        <f t="shared" si="6"/>
        <v xml:space="preserve"> </v>
      </c>
      <c r="AS27" s="39"/>
    </row>
    <row r="28" spans="1:45" ht="14.1" customHeight="1" x14ac:dyDescent="0.25">
      <c r="A28" s="12">
        <f t="shared" si="7"/>
        <v>21</v>
      </c>
      <c r="B28" s="87" t="str">
        <f>'Registro Auxiliar_1'!B28</f>
        <v/>
      </c>
      <c r="C28" s="35"/>
      <c r="D28" s="35"/>
      <c r="E28" s="35"/>
      <c r="F28" s="35"/>
      <c r="G28" s="38"/>
      <c r="H28" s="35"/>
      <c r="I28" s="35"/>
      <c r="J28" s="35"/>
      <c r="K28" s="35"/>
      <c r="L28" s="38"/>
      <c r="M28" s="35"/>
      <c r="N28" s="35"/>
      <c r="O28" s="35"/>
      <c r="P28" s="35"/>
      <c r="Q28" s="38"/>
      <c r="R28" s="35"/>
      <c r="S28" s="35"/>
      <c r="T28" s="35"/>
      <c r="U28" s="35"/>
      <c r="V28" s="38"/>
      <c r="W28" s="35"/>
      <c r="X28" s="35"/>
      <c r="Y28" s="35"/>
      <c r="Z28" s="35"/>
      <c r="AA28" s="38"/>
      <c r="AB28" s="35"/>
      <c r="AC28" s="35"/>
      <c r="AD28" s="35"/>
      <c r="AE28" s="35"/>
      <c r="AF28" s="38"/>
      <c r="AG28" s="35"/>
      <c r="AH28" s="35"/>
      <c r="AI28" s="35"/>
      <c r="AJ28" s="35"/>
      <c r="AK28" s="38"/>
      <c r="AL28" s="36" t="str">
        <f t="shared" si="0"/>
        <v xml:space="preserve"> </v>
      </c>
      <c r="AM28" s="36" t="str">
        <f t="shared" si="1"/>
        <v xml:space="preserve"> </v>
      </c>
      <c r="AN28" s="36" t="str">
        <f t="shared" si="2"/>
        <v xml:space="preserve"> </v>
      </c>
      <c r="AO28" s="36" t="str">
        <f t="shared" si="3"/>
        <v xml:space="preserve"> </v>
      </c>
      <c r="AP28" s="36" t="str">
        <f t="shared" si="4"/>
        <v xml:space="preserve"> </v>
      </c>
      <c r="AQ28" s="36" t="str">
        <f t="shared" si="5"/>
        <v xml:space="preserve"> </v>
      </c>
      <c r="AR28" s="36" t="str">
        <f t="shared" si="6"/>
        <v xml:space="preserve"> </v>
      </c>
      <c r="AS28" s="39"/>
    </row>
    <row r="29" spans="1:45" ht="14.1" customHeight="1" x14ac:dyDescent="0.25">
      <c r="A29" s="12">
        <f t="shared" si="7"/>
        <v>22</v>
      </c>
      <c r="B29" s="87" t="str">
        <f>'Registro Auxiliar_1'!B29</f>
        <v/>
      </c>
      <c r="C29" s="35"/>
      <c r="D29" s="35"/>
      <c r="E29" s="35"/>
      <c r="F29" s="35"/>
      <c r="G29" s="38"/>
      <c r="H29" s="35"/>
      <c r="I29" s="35"/>
      <c r="J29" s="35"/>
      <c r="K29" s="35"/>
      <c r="L29" s="38"/>
      <c r="M29" s="35"/>
      <c r="N29" s="35"/>
      <c r="O29" s="35"/>
      <c r="P29" s="35"/>
      <c r="Q29" s="38"/>
      <c r="R29" s="35"/>
      <c r="S29" s="35"/>
      <c r="T29" s="35"/>
      <c r="U29" s="35"/>
      <c r="V29" s="38"/>
      <c r="W29" s="35"/>
      <c r="X29" s="35"/>
      <c r="Y29" s="35"/>
      <c r="Z29" s="35"/>
      <c r="AA29" s="38"/>
      <c r="AB29" s="35"/>
      <c r="AC29" s="35"/>
      <c r="AD29" s="35"/>
      <c r="AE29" s="35"/>
      <c r="AF29" s="38"/>
      <c r="AG29" s="35"/>
      <c r="AH29" s="35"/>
      <c r="AI29" s="35"/>
      <c r="AJ29" s="35"/>
      <c r="AK29" s="38"/>
      <c r="AL29" s="36" t="str">
        <f t="shared" si="0"/>
        <v xml:space="preserve"> </v>
      </c>
      <c r="AM29" s="36" t="str">
        <f t="shared" si="1"/>
        <v xml:space="preserve"> </v>
      </c>
      <c r="AN29" s="36" t="str">
        <f t="shared" si="2"/>
        <v xml:space="preserve"> </v>
      </c>
      <c r="AO29" s="36" t="str">
        <f t="shared" si="3"/>
        <v xml:space="preserve"> </v>
      </c>
      <c r="AP29" s="36" t="str">
        <f t="shared" si="4"/>
        <v xml:space="preserve"> </v>
      </c>
      <c r="AQ29" s="36" t="str">
        <f t="shared" si="5"/>
        <v xml:space="preserve"> </v>
      </c>
      <c r="AR29" s="36" t="str">
        <f t="shared" si="6"/>
        <v xml:space="preserve"> </v>
      </c>
      <c r="AS29" s="39"/>
    </row>
    <row r="30" spans="1:45" ht="14.1" customHeight="1" x14ac:dyDescent="0.25">
      <c r="A30" s="12">
        <f t="shared" si="7"/>
        <v>23</v>
      </c>
      <c r="B30" s="87" t="str">
        <f>'Registro Auxiliar_1'!B30</f>
        <v/>
      </c>
      <c r="C30" s="35"/>
      <c r="D30" s="35"/>
      <c r="E30" s="35"/>
      <c r="F30" s="35"/>
      <c r="G30" s="38"/>
      <c r="H30" s="35"/>
      <c r="I30" s="35"/>
      <c r="J30" s="35"/>
      <c r="K30" s="35"/>
      <c r="L30" s="38"/>
      <c r="M30" s="35"/>
      <c r="N30" s="35"/>
      <c r="O30" s="35"/>
      <c r="P30" s="35"/>
      <c r="Q30" s="38"/>
      <c r="R30" s="35"/>
      <c r="S30" s="35"/>
      <c r="T30" s="35"/>
      <c r="U30" s="35"/>
      <c r="V30" s="38"/>
      <c r="W30" s="35"/>
      <c r="X30" s="35"/>
      <c r="Y30" s="35"/>
      <c r="Z30" s="35"/>
      <c r="AA30" s="38"/>
      <c r="AB30" s="35"/>
      <c r="AC30" s="35"/>
      <c r="AD30" s="35"/>
      <c r="AE30" s="35"/>
      <c r="AF30" s="38"/>
      <c r="AG30" s="35"/>
      <c r="AH30" s="35"/>
      <c r="AI30" s="35"/>
      <c r="AJ30" s="35"/>
      <c r="AK30" s="38"/>
      <c r="AL30" s="36" t="str">
        <f t="shared" si="0"/>
        <v xml:space="preserve"> </v>
      </c>
      <c r="AM30" s="36" t="str">
        <f t="shared" si="1"/>
        <v xml:space="preserve"> </v>
      </c>
      <c r="AN30" s="36" t="str">
        <f t="shared" si="2"/>
        <v xml:space="preserve"> </v>
      </c>
      <c r="AO30" s="36" t="str">
        <f t="shared" si="3"/>
        <v xml:space="preserve"> </v>
      </c>
      <c r="AP30" s="36" t="str">
        <f t="shared" si="4"/>
        <v xml:space="preserve"> </v>
      </c>
      <c r="AQ30" s="36" t="str">
        <f t="shared" si="5"/>
        <v xml:space="preserve"> </v>
      </c>
      <c r="AR30" s="36" t="str">
        <f t="shared" si="6"/>
        <v xml:space="preserve"> </v>
      </c>
      <c r="AS30" s="39"/>
    </row>
    <row r="31" spans="1:45" ht="14.1" customHeight="1" x14ac:dyDescent="0.25">
      <c r="A31" s="12">
        <f t="shared" si="7"/>
        <v>24</v>
      </c>
      <c r="B31" s="87" t="str">
        <f>'Registro Auxiliar_1'!B31</f>
        <v/>
      </c>
      <c r="C31" s="35"/>
      <c r="D31" s="35"/>
      <c r="E31" s="35"/>
      <c r="F31" s="35"/>
      <c r="G31" s="38"/>
      <c r="H31" s="35"/>
      <c r="I31" s="35"/>
      <c r="J31" s="35"/>
      <c r="K31" s="35"/>
      <c r="L31" s="38"/>
      <c r="M31" s="35"/>
      <c r="N31" s="35"/>
      <c r="O31" s="35"/>
      <c r="P31" s="35"/>
      <c r="Q31" s="38"/>
      <c r="R31" s="35"/>
      <c r="S31" s="35"/>
      <c r="T31" s="35"/>
      <c r="U31" s="35"/>
      <c r="V31" s="38"/>
      <c r="W31" s="35"/>
      <c r="X31" s="35"/>
      <c r="Y31" s="35"/>
      <c r="Z31" s="35"/>
      <c r="AA31" s="38"/>
      <c r="AB31" s="35"/>
      <c r="AC31" s="35"/>
      <c r="AD31" s="35"/>
      <c r="AE31" s="35"/>
      <c r="AF31" s="38"/>
      <c r="AG31" s="35"/>
      <c r="AH31" s="35"/>
      <c r="AI31" s="35"/>
      <c r="AJ31" s="35"/>
      <c r="AK31" s="38"/>
      <c r="AL31" s="36" t="str">
        <f t="shared" si="0"/>
        <v xml:space="preserve"> </v>
      </c>
      <c r="AM31" s="36" t="str">
        <f t="shared" si="1"/>
        <v xml:space="preserve"> </v>
      </c>
      <c r="AN31" s="36" t="str">
        <f t="shared" si="2"/>
        <v xml:space="preserve"> </v>
      </c>
      <c r="AO31" s="36" t="str">
        <f t="shared" si="3"/>
        <v xml:space="preserve"> </v>
      </c>
      <c r="AP31" s="36" t="str">
        <f t="shared" si="4"/>
        <v xml:space="preserve"> </v>
      </c>
      <c r="AQ31" s="36" t="str">
        <f t="shared" si="5"/>
        <v xml:space="preserve"> </v>
      </c>
      <c r="AR31" s="36" t="str">
        <f t="shared" si="6"/>
        <v xml:space="preserve"> </v>
      </c>
      <c r="AS31" s="39"/>
    </row>
    <row r="32" spans="1:45" ht="14.1" customHeight="1" x14ac:dyDescent="0.25">
      <c r="A32" s="12">
        <f t="shared" si="7"/>
        <v>25</v>
      </c>
      <c r="B32" s="87" t="str">
        <f>'Registro Auxiliar_1'!B32</f>
        <v/>
      </c>
      <c r="C32" s="35"/>
      <c r="D32" s="35"/>
      <c r="E32" s="35"/>
      <c r="F32" s="35"/>
      <c r="G32" s="38"/>
      <c r="H32" s="35"/>
      <c r="I32" s="35"/>
      <c r="J32" s="35"/>
      <c r="K32" s="35"/>
      <c r="L32" s="38"/>
      <c r="M32" s="35"/>
      <c r="N32" s="35"/>
      <c r="O32" s="35"/>
      <c r="P32" s="35"/>
      <c r="Q32" s="38"/>
      <c r="R32" s="35"/>
      <c r="S32" s="35"/>
      <c r="T32" s="35"/>
      <c r="U32" s="35"/>
      <c r="V32" s="38"/>
      <c r="W32" s="35"/>
      <c r="X32" s="35"/>
      <c r="Y32" s="35"/>
      <c r="Z32" s="35"/>
      <c r="AA32" s="38"/>
      <c r="AB32" s="35"/>
      <c r="AC32" s="35"/>
      <c r="AD32" s="35"/>
      <c r="AE32" s="35"/>
      <c r="AF32" s="38"/>
      <c r="AG32" s="35"/>
      <c r="AH32" s="35"/>
      <c r="AI32" s="35"/>
      <c r="AJ32" s="35"/>
      <c r="AK32" s="38"/>
      <c r="AL32" s="36" t="str">
        <f t="shared" si="0"/>
        <v xml:space="preserve"> </v>
      </c>
      <c r="AM32" s="36" t="str">
        <f t="shared" si="1"/>
        <v xml:space="preserve"> </v>
      </c>
      <c r="AN32" s="36" t="str">
        <f t="shared" si="2"/>
        <v xml:space="preserve"> </v>
      </c>
      <c r="AO32" s="36" t="str">
        <f t="shared" si="3"/>
        <v xml:space="preserve"> </v>
      </c>
      <c r="AP32" s="36" t="str">
        <f t="shared" si="4"/>
        <v xml:space="preserve"> </v>
      </c>
      <c r="AQ32" s="36" t="str">
        <f t="shared" si="5"/>
        <v xml:space="preserve"> </v>
      </c>
      <c r="AR32" s="36" t="str">
        <f t="shared" si="6"/>
        <v xml:space="preserve"> </v>
      </c>
      <c r="AS32" s="39"/>
    </row>
    <row r="33" spans="1:45" ht="14.1" customHeight="1" x14ac:dyDescent="0.25">
      <c r="A33" s="12">
        <f t="shared" si="7"/>
        <v>26</v>
      </c>
      <c r="B33" s="87" t="str">
        <f>'Registro Auxiliar_1'!B33</f>
        <v/>
      </c>
      <c r="C33" s="35"/>
      <c r="D33" s="35"/>
      <c r="E33" s="35"/>
      <c r="F33" s="35"/>
      <c r="G33" s="38"/>
      <c r="H33" s="35"/>
      <c r="I33" s="35"/>
      <c r="J33" s="35"/>
      <c r="K33" s="35"/>
      <c r="L33" s="38"/>
      <c r="M33" s="35"/>
      <c r="N33" s="35"/>
      <c r="O33" s="35"/>
      <c r="P33" s="35"/>
      <c r="Q33" s="38"/>
      <c r="R33" s="35"/>
      <c r="S33" s="35"/>
      <c r="T33" s="35"/>
      <c r="U33" s="35"/>
      <c r="V33" s="38"/>
      <c r="W33" s="35"/>
      <c r="X33" s="35"/>
      <c r="Y33" s="35"/>
      <c r="Z33" s="35"/>
      <c r="AA33" s="38"/>
      <c r="AB33" s="35"/>
      <c r="AC33" s="35"/>
      <c r="AD33" s="35"/>
      <c r="AE33" s="35"/>
      <c r="AF33" s="38"/>
      <c r="AG33" s="35"/>
      <c r="AH33" s="35"/>
      <c r="AI33" s="35"/>
      <c r="AJ33" s="35"/>
      <c r="AK33" s="38"/>
      <c r="AL33" s="36" t="str">
        <f t="shared" si="0"/>
        <v xml:space="preserve"> </v>
      </c>
      <c r="AM33" s="36" t="str">
        <f t="shared" si="1"/>
        <v xml:space="preserve"> </v>
      </c>
      <c r="AN33" s="36" t="str">
        <f t="shared" si="2"/>
        <v xml:space="preserve"> </v>
      </c>
      <c r="AO33" s="36" t="str">
        <f t="shared" si="3"/>
        <v xml:space="preserve"> </v>
      </c>
      <c r="AP33" s="36" t="str">
        <f t="shared" si="4"/>
        <v xml:space="preserve"> </v>
      </c>
      <c r="AQ33" s="36" t="str">
        <f t="shared" si="5"/>
        <v xml:space="preserve"> </v>
      </c>
      <c r="AR33" s="36" t="str">
        <f t="shared" si="6"/>
        <v xml:space="preserve"> </v>
      </c>
      <c r="AS33" s="39"/>
    </row>
    <row r="34" spans="1:45" ht="14.1" customHeight="1" x14ac:dyDescent="0.25">
      <c r="A34" s="12">
        <f t="shared" si="7"/>
        <v>27</v>
      </c>
      <c r="B34" s="87" t="str">
        <f>'Registro Auxiliar_1'!B34</f>
        <v/>
      </c>
      <c r="C34" s="35"/>
      <c r="D34" s="35"/>
      <c r="E34" s="35"/>
      <c r="F34" s="35"/>
      <c r="G34" s="38"/>
      <c r="H34" s="35"/>
      <c r="I34" s="35"/>
      <c r="J34" s="35"/>
      <c r="K34" s="35"/>
      <c r="L34" s="38"/>
      <c r="M34" s="35"/>
      <c r="N34" s="35"/>
      <c r="O34" s="35"/>
      <c r="P34" s="35"/>
      <c r="Q34" s="38"/>
      <c r="R34" s="35"/>
      <c r="S34" s="35"/>
      <c r="T34" s="35"/>
      <c r="U34" s="35"/>
      <c r="V34" s="38"/>
      <c r="W34" s="35"/>
      <c r="X34" s="35"/>
      <c r="Y34" s="35"/>
      <c r="Z34" s="35"/>
      <c r="AA34" s="38"/>
      <c r="AB34" s="35"/>
      <c r="AC34" s="35"/>
      <c r="AD34" s="35"/>
      <c r="AE34" s="35"/>
      <c r="AF34" s="38"/>
      <c r="AG34" s="35"/>
      <c r="AH34" s="35"/>
      <c r="AI34" s="35"/>
      <c r="AJ34" s="35"/>
      <c r="AK34" s="38"/>
      <c r="AL34" s="36" t="str">
        <f t="shared" si="0"/>
        <v xml:space="preserve"> </v>
      </c>
      <c r="AM34" s="36" t="str">
        <f t="shared" si="1"/>
        <v xml:space="preserve"> </v>
      </c>
      <c r="AN34" s="36" t="str">
        <f t="shared" si="2"/>
        <v xml:space="preserve"> </v>
      </c>
      <c r="AO34" s="36" t="str">
        <f t="shared" si="3"/>
        <v xml:space="preserve"> </v>
      </c>
      <c r="AP34" s="36" t="str">
        <f t="shared" si="4"/>
        <v xml:space="preserve"> </v>
      </c>
      <c r="AQ34" s="36" t="str">
        <f t="shared" si="5"/>
        <v xml:space="preserve"> </v>
      </c>
      <c r="AR34" s="36" t="str">
        <f t="shared" si="6"/>
        <v xml:space="preserve"> </v>
      </c>
      <c r="AS34" s="39"/>
    </row>
    <row r="35" spans="1:45" ht="14.1" customHeight="1" x14ac:dyDescent="0.25">
      <c r="A35" s="12">
        <f t="shared" si="7"/>
        <v>28</v>
      </c>
      <c r="B35" s="87" t="str">
        <f>'Registro Auxiliar_1'!B35</f>
        <v/>
      </c>
      <c r="C35" s="35"/>
      <c r="D35" s="35"/>
      <c r="E35" s="35"/>
      <c r="F35" s="35"/>
      <c r="G35" s="38"/>
      <c r="H35" s="35"/>
      <c r="I35" s="35"/>
      <c r="J35" s="35"/>
      <c r="K35" s="35"/>
      <c r="L35" s="38"/>
      <c r="M35" s="35"/>
      <c r="N35" s="35"/>
      <c r="O35" s="35"/>
      <c r="P35" s="35"/>
      <c r="Q35" s="38"/>
      <c r="R35" s="35"/>
      <c r="S35" s="35"/>
      <c r="T35" s="35"/>
      <c r="U35" s="35"/>
      <c r="V35" s="38"/>
      <c r="W35" s="35"/>
      <c r="X35" s="35"/>
      <c r="Y35" s="35"/>
      <c r="Z35" s="35"/>
      <c r="AA35" s="38"/>
      <c r="AB35" s="35"/>
      <c r="AC35" s="35"/>
      <c r="AD35" s="35"/>
      <c r="AE35" s="35"/>
      <c r="AF35" s="38"/>
      <c r="AG35" s="35"/>
      <c r="AH35" s="35"/>
      <c r="AI35" s="35"/>
      <c r="AJ35" s="35"/>
      <c r="AK35" s="38"/>
      <c r="AL35" s="36" t="str">
        <f t="shared" si="0"/>
        <v xml:space="preserve"> </v>
      </c>
      <c r="AM35" s="36" t="str">
        <f t="shared" si="1"/>
        <v xml:space="preserve"> </v>
      </c>
      <c r="AN35" s="36" t="str">
        <f t="shared" si="2"/>
        <v xml:space="preserve"> </v>
      </c>
      <c r="AO35" s="36" t="str">
        <f t="shared" si="3"/>
        <v xml:space="preserve"> </v>
      </c>
      <c r="AP35" s="36" t="str">
        <f t="shared" si="4"/>
        <v xml:space="preserve"> </v>
      </c>
      <c r="AQ35" s="36" t="str">
        <f t="shared" si="5"/>
        <v xml:space="preserve"> </v>
      </c>
      <c r="AR35" s="36" t="str">
        <f t="shared" si="6"/>
        <v xml:space="preserve"> </v>
      </c>
      <c r="AS35" s="39"/>
    </row>
    <row r="36" spans="1:45" ht="14.1" customHeight="1" x14ac:dyDescent="0.25">
      <c r="A36" s="12">
        <f t="shared" si="7"/>
        <v>29</v>
      </c>
      <c r="B36" s="87" t="str">
        <f>'Registro Auxiliar_1'!B36</f>
        <v/>
      </c>
      <c r="C36" s="35"/>
      <c r="D36" s="35"/>
      <c r="E36" s="35"/>
      <c r="F36" s="35"/>
      <c r="G36" s="38"/>
      <c r="H36" s="35"/>
      <c r="I36" s="35"/>
      <c r="J36" s="35"/>
      <c r="K36" s="35"/>
      <c r="L36" s="38"/>
      <c r="M36" s="35"/>
      <c r="N36" s="35"/>
      <c r="O36" s="35"/>
      <c r="P36" s="35"/>
      <c r="Q36" s="38"/>
      <c r="R36" s="35"/>
      <c r="S36" s="35"/>
      <c r="T36" s="35"/>
      <c r="U36" s="35"/>
      <c r="V36" s="38"/>
      <c r="W36" s="35"/>
      <c r="X36" s="35"/>
      <c r="Y36" s="35"/>
      <c r="Z36" s="35"/>
      <c r="AA36" s="38"/>
      <c r="AB36" s="35"/>
      <c r="AC36" s="35"/>
      <c r="AD36" s="35"/>
      <c r="AE36" s="35"/>
      <c r="AF36" s="38"/>
      <c r="AG36" s="35"/>
      <c r="AH36" s="35"/>
      <c r="AI36" s="35"/>
      <c r="AJ36" s="35"/>
      <c r="AK36" s="38"/>
      <c r="AL36" s="36" t="str">
        <f t="shared" si="0"/>
        <v xml:space="preserve"> </v>
      </c>
      <c r="AM36" s="36" t="str">
        <f t="shared" si="1"/>
        <v xml:space="preserve"> </v>
      </c>
      <c r="AN36" s="36" t="str">
        <f t="shared" si="2"/>
        <v xml:space="preserve"> </v>
      </c>
      <c r="AO36" s="36" t="str">
        <f t="shared" si="3"/>
        <v xml:space="preserve"> </v>
      </c>
      <c r="AP36" s="36" t="str">
        <f t="shared" si="4"/>
        <v xml:space="preserve"> </v>
      </c>
      <c r="AQ36" s="36" t="str">
        <f t="shared" si="5"/>
        <v xml:space="preserve"> </v>
      </c>
      <c r="AR36" s="36" t="str">
        <f t="shared" si="6"/>
        <v xml:space="preserve"> </v>
      </c>
      <c r="AS36" s="39"/>
    </row>
    <row r="37" spans="1:45" ht="14.1" customHeight="1" x14ac:dyDescent="0.25">
      <c r="A37" s="12">
        <f t="shared" si="7"/>
        <v>30</v>
      </c>
      <c r="B37" s="87" t="str">
        <f>'Registro Auxiliar_1'!B37</f>
        <v/>
      </c>
      <c r="C37" s="35"/>
      <c r="D37" s="35"/>
      <c r="E37" s="35"/>
      <c r="F37" s="35"/>
      <c r="G37" s="38"/>
      <c r="H37" s="35"/>
      <c r="I37" s="35"/>
      <c r="J37" s="35"/>
      <c r="K37" s="35"/>
      <c r="L37" s="38"/>
      <c r="M37" s="35"/>
      <c r="N37" s="35"/>
      <c r="O37" s="35"/>
      <c r="P37" s="35"/>
      <c r="Q37" s="38"/>
      <c r="R37" s="35"/>
      <c r="S37" s="35"/>
      <c r="T37" s="35"/>
      <c r="U37" s="35"/>
      <c r="V37" s="38"/>
      <c r="W37" s="35"/>
      <c r="X37" s="35"/>
      <c r="Y37" s="35"/>
      <c r="Z37" s="35"/>
      <c r="AA37" s="38"/>
      <c r="AB37" s="35"/>
      <c r="AC37" s="35"/>
      <c r="AD37" s="35"/>
      <c r="AE37" s="35"/>
      <c r="AF37" s="38"/>
      <c r="AG37" s="35"/>
      <c r="AH37" s="35"/>
      <c r="AI37" s="35"/>
      <c r="AJ37" s="35"/>
      <c r="AK37" s="38"/>
      <c r="AL37" s="36" t="str">
        <f t="shared" si="0"/>
        <v xml:space="preserve"> </v>
      </c>
      <c r="AM37" s="36" t="str">
        <f t="shared" si="1"/>
        <v xml:space="preserve"> </v>
      </c>
      <c r="AN37" s="36" t="str">
        <f t="shared" si="2"/>
        <v xml:space="preserve"> </v>
      </c>
      <c r="AO37" s="36" t="str">
        <f t="shared" si="3"/>
        <v xml:space="preserve"> </v>
      </c>
      <c r="AP37" s="36" t="str">
        <f t="shared" si="4"/>
        <v xml:space="preserve"> </v>
      </c>
      <c r="AQ37" s="36" t="str">
        <f t="shared" si="5"/>
        <v xml:space="preserve"> </v>
      </c>
      <c r="AR37" s="36" t="str">
        <f t="shared" si="6"/>
        <v xml:space="preserve"> </v>
      </c>
      <c r="AS37" s="39"/>
    </row>
    <row r="38" spans="1:45" ht="14.1" customHeight="1" x14ac:dyDescent="0.25">
      <c r="A38" s="12">
        <f t="shared" si="7"/>
        <v>31</v>
      </c>
      <c r="B38" s="87" t="str">
        <f>'Registro Auxiliar_1'!B38</f>
        <v/>
      </c>
      <c r="C38" s="35"/>
      <c r="D38" s="35"/>
      <c r="E38" s="35"/>
      <c r="F38" s="35"/>
      <c r="G38" s="38"/>
      <c r="H38" s="35"/>
      <c r="I38" s="35"/>
      <c r="J38" s="35"/>
      <c r="K38" s="35"/>
      <c r="L38" s="38"/>
      <c r="M38" s="35"/>
      <c r="N38" s="35"/>
      <c r="O38" s="35"/>
      <c r="P38" s="35"/>
      <c r="Q38" s="38"/>
      <c r="R38" s="35"/>
      <c r="S38" s="35"/>
      <c r="T38" s="35"/>
      <c r="U38" s="35"/>
      <c r="V38" s="38"/>
      <c r="W38" s="35"/>
      <c r="X38" s="35"/>
      <c r="Y38" s="35"/>
      <c r="Z38" s="35"/>
      <c r="AA38" s="38"/>
      <c r="AB38" s="35"/>
      <c r="AC38" s="35"/>
      <c r="AD38" s="35"/>
      <c r="AE38" s="35"/>
      <c r="AF38" s="38"/>
      <c r="AG38" s="35"/>
      <c r="AH38" s="35"/>
      <c r="AI38" s="35"/>
      <c r="AJ38" s="35"/>
      <c r="AK38" s="38"/>
      <c r="AL38" s="36" t="str">
        <f t="shared" si="0"/>
        <v xml:space="preserve"> </v>
      </c>
      <c r="AM38" s="36" t="str">
        <f t="shared" si="1"/>
        <v xml:space="preserve"> </v>
      </c>
      <c r="AN38" s="36" t="str">
        <f t="shared" si="2"/>
        <v xml:space="preserve"> </v>
      </c>
      <c r="AO38" s="36" t="str">
        <f t="shared" si="3"/>
        <v xml:space="preserve"> </v>
      </c>
      <c r="AP38" s="36" t="str">
        <f t="shared" si="4"/>
        <v xml:space="preserve"> </v>
      </c>
      <c r="AQ38" s="36" t="str">
        <f t="shared" si="5"/>
        <v xml:space="preserve"> </v>
      </c>
      <c r="AR38" s="36" t="str">
        <f t="shared" si="6"/>
        <v xml:space="preserve"> </v>
      </c>
      <c r="AS38" s="39"/>
    </row>
    <row r="39" spans="1:45" ht="14.1" customHeight="1" x14ac:dyDescent="0.25">
      <c r="A39" s="12">
        <f t="shared" si="7"/>
        <v>32</v>
      </c>
      <c r="B39" s="87" t="str">
        <f>'Registro Auxiliar_1'!B39</f>
        <v/>
      </c>
      <c r="C39" s="35"/>
      <c r="D39" s="35"/>
      <c r="E39" s="35"/>
      <c r="F39" s="35"/>
      <c r="G39" s="38"/>
      <c r="H39" s="35"/>
      <c r="I39" s="35"/>
      <c r="J39" s="35"/>
      <c r="K39" s="35"/>
      <c r="L39" s="38"/>
      <c r="M39" s="35"/>
      <c r="N39" s="35"/>
      <c r="O39" s="35"/>
      <c r="P39" s="35"/>
      <c r="Q39" s="38"/>
      <c r="R39" s="35"/>
      <c r="S39" s="35"/>
      <c r="T39" s="35"/>
      <c r="U39" s="35"/>
      <c r="V39" s="38"/>
      <c r="W39" s="35"/>
      <c r="X39" s="35"/>
      <c r="Y39" s="35"/>
      <c r="Z39" s="35"/>
      <c r="AA39" s="38"/>
      <c r="AB39" s="35"/>
      <c r="AC39" s="35"/>
      <c r="AD39" s="35"/>
      <c r="AE39" s="35"/>
      <c r="AF39" s="38"/>
      <c r="AG39" s="35"/>
      <c r="AH39" s="35"/>
      <c r="AI39" s="35"/>
      <c r="AJ39" s="35"/>
      <c r="AK39" s="38"/>
      <c r="AL39" s="36" t="str">
        <f t="shared" si="0"/>
        <v xml:space="preserve"> </v>
      </c>
      <c r="AM39" s="36" t="str">
        <f t="shared" si="1"/>
        <v xml:space="preserve"> </v>
      </c>
      <c r="AN39" s="36" t="str">
        <f t="shared" si="2"/>
        <v xml:space="preserve"> </v>
      </c>
      <c r="AO39" s="36" t="str">
        <f t="shared" si="3"/>
        <v xml:space="preserve"> </v>
      </c>
      <c r="AP39" s="36" t="str">
        <f t="shared" si="4"/>
        <v xml:space="preserve"> </v>
      </c>
      <c r="AQ39" s="36" t="str">
        <f t="shared" si="5"/>
        <v xml:space="preserve"> </v>
      </c>
      <c r="AR39" s="36" t="str">
        <f t="shared" si="6"/>
        <v xml:space="preserve"> </v>
      </c>
      <c r="AS39" s="39"/>
    </row>
    <row r="40" spans="1:45" ht="14.1" customHeight="1" x14ac:dyDescent="0.25">
      <c r="A40" s="12">
        <f t="shared" si="7"/>
        <v>33</v>
      </c>
      <c r="B40" s="87" t="str">
        <f>'Registro Auxiliar_1'!B40</f>
        <v/>
      </c>
      <c r="C40" s="35"/>
      <c r="D40" s="35"/>
      <c r="E40" s="35"/>
      <c r="F40" s="35"/>
      <c r="G40" s="38"/>
      <c r="H40" s="35"/>
      <c r="I40" s="35"/>
      <c r="J40" s="35"/>
      <c r="K40" s="35"/>
      <c r="L40" s="38"/>
      <c r="M40" s="35"/>
      <c r="N40" s="35"/>
      <c r="O40" s="35"/>
      <c r="P40" s="35"/>
      <c r="Q40" s="38"/>
      <c r="R40" s="35"/>
      <c r="S40" s="35"/>
      <c r="T40" s="35"/>
      <c r="U40" s="35"/>
      <c r="V40" s="38"/>
      <c r="W40" s="35"/>
      <c r="X40" s="35"/>
      <c r="Y40" s="35"/>
      <c r="Z40" s="35"/>
      <c r="AA40" s="38"/>
      <c r="AB40" s="35"/>
      <c r="AC40" s="35"/>
      <c r="AD40" s="35"/>
      <c r="AE40" s="35"/>
      <c r="AF40" s="38"/>
      <c r="AG40" s="35"/>
      <c r="AH40" s="35"/>
      <c r="AI40" s="35"/>
      <c r="AJ40" s="35"/>
      <c r="AK40" s="38"/>
      <c r="AL40" s="36" t="str">
        <f t="shared" si="0"/>
        <v xml:space="preserve"> </v>
      </c>
      <c r="AM40" s="36" t="str">
        <f t="shared" si="1"/>
        <v xml:space="preserve"> </v>
      </c>
      <c r="AN40" s="36" t="str">
        <f t="shared" si="2"/>
        <v xml:space="preserve"> </v>
      </c>
      <c r="AO40" s="36" t="str">
        <f t="shared" si="3"/>
        <v xml:space="preserve"> </v>
      </c>
      <c r="AP40" s="36" t="str">
        <f t="shared" si="4"/>
        <v xml:space="preserve"> </v>
      </c>
      <c r="AQ40" s="36" t="str">
        <f t="shared" si="5"/>
        <v xml:space="preserve"> </v>
      </c>
      <c r="AR40" s="36" t="str">
        <f t="shared" si="6"/>
        <v xml:space="preserve"> </v>
      </c>
      <c r="AS40" s="39"/>
    </row>
    <row r="41" spans="1:45" ht="14.1" customHeight="1" x14ac:dyDescent="0.25">
      <c r="A41" s="12">
        <f t="shared" si="7"/>
        <v>34</v>
      </c>
      <c r="B41" s="87" t="str">
        <f>'Registro Auxiliar_1'!B41</f>
        <v/>
      </c>
      <c r="C41" s="35"/>
      <c r="D41" s="35"/>
      <c r="E41" s="35"/>
      <c r="F41" s="35"/>
      <c r="G41" s="38"/>
      <c r="H41" s="35"/>
      <c r="I41" s="35"/>
      <c r="J41" s="35"/>
      <c r="K41" s="35"/>
      <c r="L41" s="38"/>
      <c r="M41" s="35"/>
      <c r="N41" s="35"/>
      <c r="O41" s="35"/>
      <c r="P41" s="35"/>
      <c r="Q41" s="38"/>
      <c r="R41" s="35"/>
      <c r="S41" s="35"/>
      <c r="T41" s="35"/>
      <c r="U41" s="35"/>
      <c r="V41" s="38"/>
      <c r="W41" s="35"/>
      <c r="X41" s="35"/>
      <c r="Y41" s="35"/>
      <c r="Z41" s="35"/>
      <c r="AA41" s="38"/>
      <c r="AB41" s="35"/>
      <c r="AC41" s="35"/>
      <c r="AD41" s="35"/>
      <c r="AE41" s="35"/>
      <c r="AF41" s="38"/>
      <c r="AG41" s="35"/>
      <c r="AH41" s="35"/>
      <c r="AI41" s="35"/>
      <c r="AJ41" s="35"/>
      <c r="AK41" s="38"/>
      <c r="AL41" s="36" t="str">
        <f t="shared" si="0"/>
        <v xml:space="preserve"> </v>
      </c>
      <c r="AM41" s="36" t="str">
        <f t="shared" si="1"/>
        <v xml:space="preserve"> </v>
      </c>
      <c r="AN41" s="36" t="str">
        <f t="shared" si="2"/>
        <v xml:space="preserve"> </v>
      </c>
      <c r="AO41" s="36" t="str">
        <f t="shared" si="3"/>
        <v xml:space="preserve"> </v>
      </c>
      <c r="AP41" s="36" t="str">
        <f t="shared" si="4"/>
        <v xml:space="preserve"> </v>
      </c>
      <c r="AQ41" s="36" t="str">
        <f t="shared" si="5"/>
        <v xml:space="preserve"> </v>
      </c>
      <c r="AR41" s="36" t="str">
        <f t="shared" si="6"/>
        <v xml:space="preserve"> </v>
      </c>
      <c r="AS41" s="39"/>
    </row>
    <row r="42" spans="1:45" ht="14.1" customHeight="1" x14ac:dyDescent="0.25">
      <c r="A42" s="12">
        <f t="shared" si="7"/>
        <v>35</v>
      </c>
      <c r="B42" s="87" t="str">
        <f>'Registro Auxiliar_1'!B42</f>
        <v/>
      </c>
      <c r="C42" s="35"/>
      <c r="D42" s="35"/>
      <c r="E42" s="35"/>
      <c r="F42" s="35"/>
      <c r="G42" s="38"/>
      <c r="H42" s="35"/>
      <c r="I42" s="35"/>
      <c r="J42" s="35"/>
      <c r="K42" s="35"/>
      <c r="L42" s="38"/>
      <c r="M42" s="35"/>
      <c r="N42" s="35"/>
      <c r="O42" s="35"/>
      <c r="P42" s="35"/>
      <c r="Q42" s="38"/>
      <c r="R42" s="35"/>
      <c r="S42" s="35"/>
      <c r="T42" s="35"/>
      <c r="U42" s="35"/>
      <c r="V42" s="38"/>
      <c r="W42" s="35"/>
      <c r="X42" s="35"/>
      <c r="Y42" s="35"/>
      <c r="Z42" s="35"/>
      <c r="AA42" s="38"/>
      <c r="AB42" s="35"/>
      <c r="AC42" s="35"/>
      <c r="AD42" s="35"/>
      <c r="AE42" s="35"/>
      <c r="AF42" s="38"/>
      <c r="AG42" s="35"/>
      <c r="AH42" s="35"/>
      <c r="AI42" s="35"/>
      <c r="AJ42" s="35"/>
      <c r="AK42" s="38"/>
      <c r="AL42" s="36" t="str">
        <f t="shared" si="0"/>
        <v xml:space="preserve"> </v>
      </c>
      <c r="AM42" s="36" t="str">
        <f t="shared" si="1"/>
        <v xml:space="preserve"> </v>
      </c>
      <c r="AN42" s="36" t="str">
        <f t="shared" si="2"/>
        <v xml:space="preserve"> </v>
      </c>
      <c r="AO42" s="36" t="str">
        <f t="shared" si="3"/>
        <v xml:space="preserve"> </v>
      </c>
      <c r="AP42" s="36" t="str">
        <f t="shared" si="4"/>
        <v xml:space="preserve"> </v>
      </c>
      <c r="AQ42" s="36" t="str">
        <f t="shared" si="5"/>
        <v xml:space="preserve"> </v>
      </c>
      <c r="AR42" s="36" t="str">
        <f t="shared" si="6"/>
        <v xml:space="preserve"> </v>
      </c>
      <c r="AS42" s="39"/>
    </row>
    <row r="43" spans="1:45" ht="14.1" customHeight="1" x14ac:dyDescent="0.25">
      <c r="A43" s="12">
        <f t="shared" si="7"/>
        <v>36</v>
      </c>
      <c r="B43" s="87" t="str">
        <f>'Registro Auxiliar_1'!B43</f>
        <v/>
      </c>
      <c r="C43" s="35"/>
      <c r="D43" s="35"/>
      <c r="E43" s="35"/>
      <c r="F43" s="35"/>
      <c r="G43" s="38"/>
      <c r="H43" s="35"/>
      <c r="I43" s="35"/>
      <c r="J43" s="35"/>
      <c r="K43" s="35"/>
      <c r="L43" s="38"/>
      <c r="M43" s="35"/>
      <c r="N43" s="35"/>
      <c r="O43" s="35"/>
      <c r="P43" s="35"/>
      <c r="Q43" s="38"/>
      <c r="R43" s="35"/>
      <c r="S43" s="35"/>
      <c r="T43" s="35"/>
      <c r="U43" s="35"/>
      <c r="V43" s="38"/>
      <c r="W43" s="35"/>
      <c r="X43" s="35"/>
      <c r="Y43" s="35"/>
      <c r="Z43" s="35"/>
      <c r="AA43" s="38"/>
      <c r="AB43" s="35"/>
      <c r="AC43" s="35"/>
      <c r="AD43" s="35"/>
      <c r="AE43" s="35"/>
      <c r="AF43" s="38"/>
      <c r="AG43" s="35"/>
      <c r="AH43" s="35"/>
      <c r="AI43" s="35"/>
      <c r="AJ43" s="35"/>
      <c r="AK43" s="38"/>
      <c r="AL43" s="36" t="str">
        <f t="shared" si="0"/>
        <v xml:space="preserve"> </v>
      </c>
      <c r="AM43" s="36" t="str">
        <f t="shared" si="1"/>
        <v xml:space="preserve"> </v>
      </c>
      <c r="AN43" s="36" t="str">
        <f t="shared" si="2"/>
        <v xml:space="preserve"> </v>
      </c>
      <c r="AO43" s="36" t="str">
        <f t="shared" si="3"/>
        <v xml:space="preserve"> </v>
      </c>
      <c r="AP43" s="36" t="str">
        <f t="shared" si="4"/>
        <v xml:space="preserve"> </v>
      </c>
      <c r="AQ43" s="36" t="str">
        <f t="shared" si="5"/>
        <v xml:space="preserve"> </v>
      </c>
      <c r="AR43" s="36" t="str">
        <f t="shared" si="6"/>
        <v xml:space="preserve"> </v>
      </c>
      <c r="AS43" s="39"/>
    </row>
    <row r="44" spans="1:45" ht="14.1" customHeight="1" x14ac:dyDescent="0.25">
      <c r="A44" s="12">
        <f t="shared" si="7"/>
        <v>37</v>
      </c>
      <c r="B44" s="87" t="str">
        <f>'Registro Auxiliar_1'!B44</f>
        <v/>
      </c>
      <c r="C44" s="35"/>
      <c r="D44" s="35"/>
      <c r="E44" s="35"/>
      <c r="F44" s="35"/>
      <c r="G44" s="38"/>
      <c r="H44" s="35"/>
      <c r="I44" s="35"/>
      <c r="J44" s="35"/>
      <c r="K44" s="35"/>
      <c r="L44" s="38"/>
      <c r="M44" s="35"/>
      <c r="N44" s="35"/>
      <c r="O44" s="35"/>
      <c r="P44" s="35"/>
      <c r="Q44" s="38"/>
      <c r="R44" s="35"/>
      <c r="S44" s="35"/>
      <c r="T44" s="35"/>
      <c r="U44" s="35"/>
      <c r="V44" s="38"/>
      <c r="W44" s="35"/>
      <c r="X44" s="35"/>
      <c r="Y44" s="35"/>
      <c r="Z44" s="35"/>
      <c r="AA44" s="38"/>
      <c r="AB44" s="35"/>
      <c r="AC44" s="35"/>
      <c r="AD44" s="35"/>
      <c r="AE44" s="35"/>
      <c r="AF44" s="38"/>
      <c r="AG44" s="35"/>
      <c r="AH44" s="35"/>
      <c r="AI44" s="35"/>
      <c r="AJ44" s="35"/>
      <c r="AK44" s="38"/>
      <c r="AL44" s="36" t="str">
        <f t="shared" si="0"/>
        <v xml:space="preserve"> </v>
      </c>
      <c r="AM44" s="36" t="str">
        <f t="shared" si="1"/>
        <v xml:space="preserve"> </v>
      </c>
      <c r="AN44" s="36" t="str">
        <f t="shared" si="2"/>
        <v xml:space="preserve"> </v>
      </c>
      <c r="AO44" s="36" t="str">
        <f t="shared" si="3"/>
        <v xml:space="preserve"> </v>
      </c>
      <c r="AP44" s="36" t="str">
        <f t="shared" si="4"/>
        <v xml:space="preserve"> </v>
      </c>
      <c r="AQ44" s="36" t="str">
        <f t="shared" si="5"/>
        <v xml:space="preserve"> </v>
      </c>
      <c r="AR44" s="36" t="str">
        <f t="shared" si="6"/>
        <v xml:space="preserve"> </v>
      </c>
      <c r="AS44" s="39"/>
    </row>
    <row r="45" spans="1:45" ht="14.1" customHeight="1" x14ac:dyDescent="0.25">
      <c r="A45" s="12">
        <f t="shared" si="7"/>
        <v>38</v>
      </c>
      <c r="B45" s="87" t="str">
        <f>'Registro Auxiliar_1'!B45</f>
        <v/>
      </c>
      <c r="C45" s="35"/>
      <c r="D45" s="35"/>
      <c r="E45" s="35"/>
      <c r="F45" s="35"/>
      <c r="G45" s="38"/>
      <c r="H45" s="35"/>
      <c r="I45" s="35"/>
      <c r="J45" s="35"/>
      <c r="K45" s="35"/>
      <c r="L45" s="38"/>
      <c r="M45" s="35"/>
      <c r="N45" s="35"/>
      <c r="O45" s="35"/>
      <c r="P45" s="35"/>
      <c r="Q45" s="38"/>
      <c r="R45" s="35"/>
      <c r="S45" s="35"/>
      <c r="T45" s="35"/>
      <c r="U45" s="35"/>
      <c r="V45" s="38"/>
      <c r="W45" s="35"/>
      <c r="X45" s="35"/>
      <c r="Y45" s="35"/>
      <c r="Z45" s="35"/>
      <c r="AA45" s="38"/>
      <c r="AB45" s="35"/>
      <c r="AC45" s="35"/>
      <c r="AD45" s="35"/>
      <c r="AE45" s="35"/>
      <c r="AF45" s="38"/>
      <c r="AG45" s="35"/>
      <c r="AH45" s="35"/>
      <c r="AI45" s="35"/>
      <c r="AJ45" s="35"/>
      <c r="AK45" s="38"/>
      <c r="AL45" s="36" t="str">
        <f t="shared" si="0"/>
        <v xml:space="preserve"> </v>
      </c>
      <c r="AM45" s="36" t="str">
        <f t="shared" si="1"/>
        <v xml:space="preserve"> </v>
      </c>
      <c r="AN45" s="36" t="str">
        <f t="shared" si="2"/>
        <v xml:space="preserve"> </v>
      </c>
      <c r="AO45" s="36" t="str">
        <f t="shared" si="3"/>
        <v xml:space="preserve"> </v>
      </c>
      <c r="AP45" s="36" t="str">
        <f t="shared" si="4"/>
        <v xml:space="preserve"> </v>
      </c>
      <c r="AQ45" s="36" t="str">
        <f t="shared" si="5"/>
        <v xml:space="preserve"> </v>
      </c>
      <c r="AR45" s="36" t="str">
        <f t="shared" si="6"/>
        <v xml:space="preserve"> </v>
      </c>
      <c r="AS45" s="39"/>
    </row>
    <row r="46" spans="1:45" ht="14.1" customHeight="1" x14ac:dyDescent="0.25">
      <c r="A46" s="12">
        <f t="shared" si="7"/>
        <v>39</v>
      </c>
      <c r="B46" s="87" t="str">
        <f>'Registro Auxiliar_1'!B46</f>
        <v/>
      </c>
      <c r="C46" s="35"/>
      <c r="D46" s="35"/>
      <c r="E46" s="35"/>
      <c r="F46" s="35"/>
      <c r="G46" s="38"/>
      <c r="H46" s="35"/>
      <c r="I46" s="35"/>
      <c r="J46" s="35"/>
      <c r="K46" s="35"/>
      <c r="L46" s="38"/>
      <c r="M46" s="35"/>
      <c r="N46" s="35"/>
      <c r="O46" s="35"/>
      <c r="P46" s="35"/>
      <c r="Q46" s="38"/>
      <c r="R46" s="35"/>
      <c r="S46" s="35"/>
      <c r="T46" s="35"/>
      <c r="U46" s="35"/>
      <c r="V46" s="38"/>
      <c r="W46" s="35"/>
      <c r="X46" s="35"/>
      <c r="Y46" s="35"/>
      <c r="Z46" s="35"/>
      <c r="AA46" s="38"/>
      <c r="AB46" s="35"/>
      <c r="AC46" s="35"/>
      <c r="AD46" s="35"/>
      <c r="AE46" s="35"/>
      <c r="AF46" s="38"/>
      <c r="AG46" s="35"/>
      <c r="AH46" s="35"/>
      <c r="AI46" s="35"/>
      <c r="AJ46" s="35"/>
      <c r="AK46" s="38"/>
      <c r="AL46" s="36" t="str">
        <f t="shared" si="0"/>
        <v xml:space="preserve"> </v>
      </c>
      <c r="AM46" s="36" t="str">
        <f t="shared" si="1"/>
        <v xml:space="preserve"> </v>
      </c>
      <c r="AN46" s="36" t="str">
        <f t="shared" si="2"/>
        <v xml:space="preserve"> </v>
      </c>
      <c r="AO46" s="36" t="str">
        <f t="shared" si="3"/>
        <v xml:space="preserve"> </v>
      </c>
      <c r="AP46" s="36" t="str">
        <f t="shared" si="4"/>
        <v xml:space="preserve"> </v>
      </c>
      <c r="AQ46" s="36" t="str">
        <f t="shared" si="5"/>
        <v xml:space="preserve"> </v>
      </c>
      <c r="AR46" s="36" t="str">
        <f t="shared" si="6"/>
        <v xml:space="preserve"> </v>
      </c>
      <c r="AS46" s="39"/>
    </row>
    <row r="47" spans="1:45" ht="14.1" customHeight="1" x14ac:dyDescent="0.25">
      <c r="A47" s="12">
        <f t="shared" si="7"/>
        <v>40</v>
      </c>
      <c r="B47" s="87" t="str">
        <f>'Registro Auxiliar_1'!B47</f>
        <v/>
      </c>
      <c r="C47" s="35"/>
      <c r="D47" s="35"/>
      <c r="E47" s="35"/>
      <c r="F47" s="35"/>
      <c r="G47" s="38"/>
      <c r="H47" s="35"/>
      <c r="I47" s="35"/>
      <c r="J47" s="35"/>
      <c r="K47" s="35"/>
      <c r="L47" s="38"/>
      <c r="M47" s="35"/>
      <c r="N47" s="35"/>
      <c r="O47" s="35"/>
      <c r="P47" s="35"/>
      <c r="Q47" s="38"/>
      <c r="R47" s="35"/>
      <c r="S47" s="35"/>
      <c r="T47" s="35"/>
      <c r="U47" s="35"/>
      <c r="V47" s="38"/>
      <c r="W47" s="35"/>
      <c r="X47" s="35"/>
      <c r="Y47" s="35"/>
      <c r="Z47" s="35"/>
      <c r="AA47" s="38"/>
      <c r="AB47" s="35"/>
      <c r="AC47" s="35"/>
      <c r="AD47" s="35"/>
      <c r="AE47" s="35"/>
      <c r="AF47" s="38"/>
      <c r="AG47" s="35"/>
      <c r="AH47" s="35"/>
      <c r="AI47" s="35"/>
      <c r="AJ47" s="35"/>
      <c r="AK47" s="38"/>
      <c r="AL47" s="36" t="str">
        <f t="shared" si="0"/>
        <v xml:space="preserve"> </v>
      </c>
      <c r="AM47" s="36" t="str">
        <f t="shared" si="1"/>
        <v xml:space="preserve"> </v>
      </c>
      <c r="AN47" s="36" t="str">
        <f t="shared" si="2"/>
        <v xml:space="preserve"> </v>
      </c>
      <c r="AO47" s="36" t="str">
        <f t="shared" si="3"/>
        <v xml:space="preserve"> </v>
      </c>
      <c r="AP47" s="36" t="str">
        <f t="shared" si="4"/>
        <v xml:space="preserve"> </v>
      </c>
      <c r="AQ47" s="36" t="str">
        <f t="shared" si="5"/>
        <v xml:space="preserve"> </v>
      </c>
      <c r="AR47" s="36" t="str">
        <f t="shared" si="6"/>
        <v xml:space="preserve"> </v>
      </c>
      <c r="AS47" s="39"/>
    </row>
    <row r="48" spans="1:45" ht="14.1" customHeight="1" x14ac:dyDescent="0.25">
      <c r="A48" s="12">
        <f t="shared" si="7"/>
        <v>41</v>
      </c>
      <c r="B48" s="87" t="str">
        <f>'Registro Auxiliar_1'!B48</f>
        <v/>
      </c>
      <c r="C48" s="35"/>
      <c r="D48" s="35"/>
      <c r="E48" s="35"/>
      <c r="F48" s="35"/>
      <c r="G48" s="38"/>
      <c r="H48" s="35"/>
      <c r="I48" s="35"/>
      <c r="J48" s="35"/>
      <c r="K48" s="35"/>
      <c r="L48" s="38"/>
      <c r="M48" s="35"/>
      <c r="N48" s="35"/>
      <c r="O48" s="35"/>
      <c r="P48" s="35"/>
      <c r="Q48" s="38"/>
      <c r="R48" s="35"/>
      <c r="S48" s="35"/>
      <c r="T48" s="35"/>
      <c r="U48" s="35"/>
      <c r="V48" s="38"/>
      <c r="W48" s="35"/>
      <c r="X48" s="35"/>
      <c r="Y48" s="35"/>
      <c r="Z48" s="35"/>
      <c r="AA48" s="38"/>
      <c r="AB48" s="35"/>
      <c r="AC48" s="35"/>
      <c r="AD48" s="35"/>
      <c r="AE48" s="35"/>
      <c r="AF48" s="38"/>
      <c r="AG48" s="35"/>
      <c r="AH48" s="35"/>
      <c r="AI48" s="35"/>
      <c r="AJ48" s="35"/>
      <c r="AK48" s="38"/>
      <c r="AL48" s="36" t="str">
        <f t="shared" si="0"/>
        <v xml:space="preserve"> </v>
      </c>
      <c r="AM48" s="36" t="str">
        <f t="shared" si="1"/>
        <v xml:space="preserve"> </v>
      </c>
      <c r="AN48" s="36" t="str">
        <f t="shared" si="2"/>
        <v xml:space="preserve"> </v>
      </c>
      <c r="AO48" s="36" t="str">
        <f t="shared" si="3"/>
        <v xml:space="preserve"> </v>
      </c>
      <c r="AP48" s="36" t="str">
        <f t="shared" si="4"/>
        <v xml:space="preserve"> </v>
      </c>
      <c r="AQ48" s="36" t="str">
        <f t="shared" si="5"/>
        <v xml:space="preserve"> </v>
      </c>
      <c r="AR48" s="36" t="str">
        <f t="shared" si="6"/>
        <v xml:space="preserve"> </v>
      </c>
      <c r="AS48" s="39"/>
    </row>
    <row r="49" spans="1:45" ht="14.1" customHeight="1" x14ac:dyDescent="0.25">
      <c r="A49" s="12">
        <f t="shared" si="7"/>
        <v>42</v>
      </c>
      <c r="B49" s="87" t="str">
        <f>'Registro Auxiliar_1'!B49</f>
        <v/>
      </c>
      <c r="C49" s="35"/>
      <c r="D49" s="35"/>
      <c r="E49" s="35"/>
      <c r="F49" s="35"/>
      <c r="G49" s="38"/>
      <c r="H49" s="35"/>
      <c r="I49" s="35"/>
      <c r="J49" s="35"/>
      <c r="K49" s="35"/>
      <c r="L49" s="38"/>
      <c r="M49" s="35"/>
      <c r="N49" s="35"/>
      <c r="O49" s="35"/>
      <c r="P49" s="35"/>
      <c r="Q49" s="38"/>
      <c r="R49" s="35"/>
      <c r="S49" s="35"/>
      <c r="T49" s="35"/>
      <c r="U49" s="35"/>
      <c r="V49" s="38"/>
      <c r="W49" s="35"/>
      <c r="X49" s="35"/>
      <c r="Y49" s="35"/>
      <c r="Z49" s="35"/>
      <c r="AA49" s="38"/>
      <c r="AB49" s="35"/>
      <c r="AC49" s="35"/>
      <c r="AD49" s="35"/>
      <c r="AE49" s="35"/>
      <c r="AF49" s="38"/>
      <c r="AG49" s="35"/>
      <c r="AH49" s="35"/>
      <c r="AI49" s="35"/>
      <c r="AJ49" s="35"/>
      <c r="AK49" s="38"/>
      <c r="AL49" s="36" t="str">
        <f t="shared" si="0"/>
        <v xml:space="preserve"> </v>
      </c>
      <c r="AM49" s="36" t="str">
        <f t="shared" si="1"/>
        <v xml:space="preserve"> </v>
      </c>
      <c r="AN49" s="36" t="str">
        <f t="shared" si="2"/>
        <v xml:space="preserve"> </v>
      </c>
      <c r="AO49" s="36" t="str">
        <f t="shared" si="3"/>
        <v xml:space="preserve"> </v>
      </c>
      <c r="AP49" s="36" t="str">
        <f t="shared" si="4"/>
        <v xml:space="preserve"> </v>
      </c>
      <c r="AQ49" s="36" t="str">
        <f t="shared" si="5"/>
        <v xml:space="preserve"> </v>
      </c>
      <c r="AR49" s="36" t="str">
        <f t="shared" si="6"/>
        <v xml:space="preserve"> </v>
      </c>
      <c r="AS49" s="39"/>
    </row>
    <row r="50" spans="1:45" ht="14.1" customHeight="1" x14ac:dyDescent="0.25">
      <c r="A50" s="12">
        <f t="shared" si="7"/>
        <v>43</v>
      </c>
      <c r="B50" s="87" t="str">
        <f>'Registro Auxiliar_1'!B50</f>
        <v/>
      </c>
      <c r="C50" s="35"/>
      <c r="D50" s="35"/>
      <c r="E50" s="35"/>
      <c r="F50" s="35"/>
      <c r="G50" s="38"/>
      <c r="H50" s="35"/>
      <c r="I50" s="35"/>
      <c r="J50" s="35"/>
      <c r="K50" s="35"/>
      <c r="L50" s="38"/>
      <c r="M50" s="35"/>
      <c r="N50" s="35"/>
      <c r="O50" s="35"/>
      <c r="P50" s="35"/>
      <c r="Q50" s="38"/>
      <c r="R50" s="35"/>
      <c r="S50" s="35"/>
      <c r="T50" s="35"/>
      <c r="U50" s="35"/>
      <c r="V50" s="38"/>
      <c r="W50" s="35"/>
      <c r="X50" s="35"/>
      <c r="Y50" s="35"/>
      <c r="Z50" s="35"/>
      <c r="AA50" s="38"/>
      <c r="AB50" s="35"/>
      <c r="AC50" s="35"/>
      <c r="AD50" s="35"/>
      <c r="AE50" s="35"/>
      <c r="AF50" s="38"/>
      <c r="AG50" s="35"/>
      <c r="AH50" s="35"/>
      <c r="AI50" s="35"/>
      <c r="AJ50" s="35"/>
      <c r="AK50" s="38"/>
      <c r="AL50" s="36" t="str">
        <f t="shared" si="0"/>
        <v xml:space="preserve"> </v>
      </c>
      <c r="AM50" s="36" t="str">
        <f t="shared" si="1"/>
        <v xml:space="preserve"> </v>
      </c>
      <c r="AN50" s="36" t="str">
        <f t="shared" si="2"/>
        <v xml:space="preserve"> </v>
      </c>
      <c r="AO50" s="36" t="str">
        <f t="shared" si="3"/>
        <v xml:space="preserve"> </v>
      </c>
      <c r="AP50" s="36" t="str">
        <f t="shared" si="4"/>
        <v xml:space="preserve"> </v>
      </c>
      <c r="AQ50" s="36" t="str">
        <f t="shared" si="5"/>
        <v xml:space="preserve"> </v>
      </c>
      <c r="AR50" s="36" t="str">
        <f t="shared" si="6"/>
        <v xml:space="preserve"> </v>
      </c>
      <c r="AS50" s="39"/>
    </row>
    <row r="51" spans="1:45" ht="14.1" customHeight="1" x14ac:dyDescent="0.25">
      <c r="A51" s="12">
        <f t="shared" si="7"/>
        <v>44</v>
      </c>
      <c r="B51" s="87" t="str">
        <f>'Registro Auxiliar_1'!B51</f>
        <v/>
      </c>
      <c r="C51" s="35"/>
      <c r="D51" s="35"/>
      <c r="E51" s="35"/>
      <c r="F51" s="35"/>
      <c r="G51" s="38"/>
      <c r="H51" s="35"/>
      <c r="I51" s="35"/>
      <c r="J51" s="35"/>
      <c r="K51" s="35"/>
      <c r="L51" s="38"/>
      <c r="M51" s="35"/>
      <c r="N51" s="35"/>
      <c r="O51" s="35"/>
      <c r="P51" s="35"/>
      <c r="Q51" s="38"/>
      <c r="R51" s="35"/>
      <c r="S51" s="35"/>
      <c r="T51" s="35"/>
      <c r="U51" s="35"/>
      <c r="V51" s="38"/>
      <c r="W51" s="35"/>
      <c r="X51" s="35"/>
      <c r="Y51" s="35"/>
      <c r="Z51" s="35"/>
      <c r="AA51" s="38"/>
      <c r="AB51" s="35"/>
      <c r="AC51" s="35"/>
      <c r="AD51" s="35"/>
      <c r="AE51" s="35"/>
      <c r="AF51" s="38"/>
      <c r="AG51" s="35"/>
      <c r="AH51" s="35"/>
      <c r="AI51" s="35"/>
      <c r="AJ51" s="35"/>
      <c r="AK51" s="38"/>
      <c r="AL51" s="36" t="str">
        <f t="shared" si="0"/>
        <v xml:space="preserve"> </v>
      </c>
      <c r="AM51" s="36" t="str">
        <f t="shared" si="1"/>
        <v xml:space="preserve"> </v>
      </c>
      <c r="AN51" s="36" t="str">
        <f t="shared" si="2"/>
        <v xml:space="preserve"> </v>
      </c>
      <c r="AO51" s="36" t="str">
        <f t="shared" si="3"/>
        <v xml:space="preserve"> </v>
      </c>
      <c r="AP51" s="36" t="str">
        <f t="shared" si="4"/>
        <v xml:space="preserve"> </v>
      </c>
      <c r="AQ51" s="36" t="str">
        <f t="shared" si="5"/>
        <v xml:space="preserve"> </v>
      </c>
      <c r="AR51" s="36" t="str">
        <f t="shared" si="6"/>
        <v xml:space="preserve"> </v>
      </c>
      <c r="AS51" s="39"/>
    </row>
    <row r="52" spans="1:45" ht="14.1" customHeight="1" x14ac:dyDescent="0.25">
      <c r="A52" s="12">
        <f t="shared" si="7"/>
        <v>45</v>
      </c>
      <c r="B52" s="87" t="str">
        <f>'Registro Auxiliar_1'!B52</f>
        <v/>
      </c>
      <c r="C52" s="35"/>
      <c r="D52" s="35"/>
      <c r="E52" s="35"/>
      <c r="F52" s="35"/>
      <c r="G52" s="38"/>
      <c r="H52" s="35"/>
      <c r="I52" s="35"/>
      <c r="J52" s="35"/>
      <c r="K52" s="35"/>
      <c r="L52" s="38"/>
      <c r="M52" s="35"/>
      <c r="N52" s="35"/>
      <c r="O52" s="35"/>
      <c r="P52" s="35"/>
      <c r="Q52" s="38"/>
      <c r="R52" s="35"/>
      <c r="S52" s="35"/>
      <c r="T52" s="35"/>
      <c r="U52" s="35"/>
      <c r="V52" s="38"/>
      <c r="W52" s="35"/>
      <c r="X52" s="35"/>
      <c r="Y52" s="35"/>
      <c r="Z52" s="35"/>
      <c r="AA52" s="38"/>
      <c r="AB52" s="35"/>
      <c r="AC52" s="35"/>
      <c r="AD52" s="35"/>
      <c r="AE52" s="35"/>
      <c r="AF52" s="38"/>
      <c r="AG52" s="35"/>
      <c r="AH52" s="35"/>
      <c r="AI52" s="35"/>
      <c r="AJ52" s="35"/>
      <c r="AK52" s="38"/>
      <c r="AL52" s="36" t="str">
        <f t="shared" si="0"/>
        <v xml:space="preserve"> </v>
      </c>
      <c r="AM52" s="36" t="str">
        <f t="shared" si="1"/>
        <v xml:space="preserve"> </v>
      </c>
      <c r="AN52" s="36" t="str">
        <f t="shared" si="2"/>
        <v xml:space="preserve"> </v>
      </c>
      <c r="AO52" s="36" t="str">
        <f t="shared" si="3"/>
        <v xml:space="preserve"> </v>
      </c>
      <c r="AP52" s="36" t="str">
        <f t="shared" si="4"/>
        <v xml:space="preserve"> </v>
      </c>
      <c r="AQ52" s="36" t="str">
        <f t="shared" si="5"/>
        <v xml:space="preserve"> </v>
      </c>
      <c r="AR52" s="36" t="str">
        <f t="shared" si="6"/>
        <v xml:space="preserve"> </v>
      </c>
      <c r="AS52" s="39"/>
    </row>
    <row r="53" spans="1:45" s="76" customFormat="1" ht="13.5" customHeight="1" thickBot="1" x14ac:dyDescent="0.3">
      <c r="A53" s="41"/>
      <c r="B53" s="75" t="s">
        <v>916</v>
      </c>
      <c r="Q53" s="77" t="s">
        <v>917</v>
      </c>
      <c r="R53" s="142" t="s">
        <v>918</v>
      </c>
      <c r="S53" s="142"/>
      <c r="V53" s="143" t="s">
        <v>919</v>
      </c>
      <c r="W53" s="143"/>
      <c r="X53" s="143"/>
      <c r="AE53" s="78"/>
    </row>
    <row r="54" spans="1:45" s="76" customFormat="1" ht="15" customHeight="1" thickBot="1" x14ac:dyDescent="0.3">
      <c r="A54" s="43" t="s">
        <v>915</v>
      </c>
      <c r="B54" s="79" t="s">
        <v>920</v>
      </c>
      <c r="C54" s="79"/>
      <c r="D54" s="79"/>
      <c r="E54" s="79"/>
      <c r="F54" s="79"/>
      <c r="G54" s="79"/>
      <c r="H54" s="79"/>
      <c r="I54" s="79"/>
      <c r="P54" s="80" t="s">
        <v>921</v>
      </c>
      <c r="Q54" s="44">
        <f>AX11</f>
        <v>0</v>
      </c>
      <c r="R54" s="144" t="str">
        <f>IF(Q54=0,"",Q54/Q54)</f>
        <v/>
      </c>
      <c r="S54" s="145"/>
      <c r="V54" s="81" t="s">
        <v>917</v>
      </c>
      <c r="W54" s="146" t="s">
        <v>918</v>
      </c>
      <c r="X54" s="147"/>
      <c r="Z54" s="123" t="s">
        <v>922</v>
      </c>
      <c r="AA54" s="124"/>
      <c r="AB54" s="124"/>
      <c r="AC54" s="124"/>
      <c r="AD54" s="125"/>
      <c r="AE54" s="78"/>
    </row>
    <row r="55" spans="1:45" s="76" customFormat="1" x14ac:dyDescent="0.25">
      <c r="A55" s="43" t="s">
        <v>8</v>
      </c>
      <c r="B55" s="79" t="s">
        <v>923</v>
      </c>
      <c r="C55" s="79"/>
      <c r="D55" s="79"/>
      <c r="E55" s="79"/>
      <c r="F55" s="79"/>
      <c r="G55" s="79"/>
      <c r="H55" s="79"/>
      <c r="I55" s="79"/>
      <c r="P55" s="80" t="s">
        <v>924</v>
      </c>
      <c r="Q55" s="45">
        <f>IF(Q54="","",COUNTIF(AS8:AS52,"=AD")+COUNTIF(AS8:AS52,"=A")+COUNTIF(AS8:AS52,"=B")+COUNTIF(AS8:AS52,"=C"))</f>
        <v>0</v>
      </c>
      <c r="R55" s="132" t="str">
        <f>IF(Q55=0,"",Q55/Q54)</f>
        <v/>
      </c>
      <c r="S55" s="133"/>
      <c r="U55" s="82" t="s">
        <v>925</v>
      </c>
      <c r="V55" s="46" t="str">
        <f>IF(Q54="","",IF(COUNTA(AS8:AS52)=0,"",COUNTIF(AS8:AS52,"=AD")))</f>
        <v/>
      </c>
      <c r="W55" s="134" t="str">
        <f>IF(V55="","",V55/Q55)</f>
        <v/>
      </c>
      <c r="X55" s="135"/>
      <c r="Z55" s="126"/>
      <c r="AA55" s="127"/>
      <c r="AB55" s="127"/>
      <c r="AC55" s="127"/>
      <c r="AD55" s="128"/>
      <c r="AE55" s="78"/>
    </row>
    <row r="56" spans="1:45" s="76" customFormat="1" ht="15.75" thickBot="1" x14ac:dyDescent="0.3">
      <c r="A56" s="43" t="s">
        <v>9</v>
      </c>
      <c r="B56" s="83" t="s">
        <v>926</v>
      </c>
      <c r="P56" s="80" t="s">
        <v>927</v>
      </c>
      <c r="Q56" s="47">
        <f>IF(Q54="","",IF(Q55="","",Q54-Q55))</f>
        <v>0</v>
      </c>
      <c r="R56" s="136" t="str">
        <f>IF(Q56=0,"",Q56/Q54)</f>
        <v/>
      </c>
      <c r="S56" s="137"/>
      <c r="U56" s="82" t="s">
        <v>928</v>
      </c>
      <c r="V56" s="45" t="str">
        <f>IF(Q54="","",IF(COUNTA(AS8:AS52)=0,"",COUNTIF(AS8:AS52,"=A")))</f>
        <v/>
      </c>
      <c r="W56" s="138" t="str">
        <f>IF(V56="","",V56/Q55)</f>
        <v/>
      </c>
      <c r="X56" s="139"/>
      <c r="Z56" s="126"/>
      <c r="AA56" s="127"/>
      <c r="AB56" s="127"/>
      <c r="AC56" s="127"/>
      <c r="AD56" s="128"/>
      <c r="AE56" s="78"/>
    </row>
    <row r="57" spans="1:45" s="76" customFormat="1" x14ac:dyDescent="0.25">
      <c r="A57" s="43" t="s">
        <v>10</v>
      </c>
      <c r="B57" s="83" t="s">
        <v>929</v>
      </c>
      <c r="U57" s="82" t="s">
        <v>930</v>
      </c>
      <c r="V57" s="45" t="str">
        <f>IF(Q54="","",IF(COUNTA(AS8:AS52)=0,"",COUNTIF(AS8:AS52,"=B")))</f>
        <v/>
      </c>
      <c r="W57" s="138" t="str">
        <f>IF(V57="","",V57/Q55)</f>
        <v/>
      </c>
      <c r="X57" s="139"/>
      <c r="Z57" s="129"/>
      <c r="AA57" s="130"/>
      <c r="AB57" s="130"/>
      <c r="AC57" s="130"/>
      <c r="AD57" s="131"/>
      <c r="AE57" s="78"/>
    </row>
    <row r="58" spans="1:45" s="76" customFormat="1" ht="15.75" thickBot="1" x14ac:dyDescent="0.3">
      <c r="A58" s="84"/>
      <c r="B58" s="83"/>
      <c r="U58" s="82" t="s">
        <v>931</v>
      </c>
      <c r="V58" s="47" t="str">
        <f>IF(Q54="","",IF(COUNTA(AS8:AS52)=0,"",COUNTIF(AS8:AS52,"=C")))</f>
        <v/>
      </c>
      <c r="W58" s="140" t="str">
        <f>IF(V58="","",V58/Q55)</f>
        <v/>
      </c>
      <c r="X58" s="141"/>
      <c r="AA58" s="85"/>
      <c r="AB58" s="85"/>
      <c r="AC58" s="85"/>
      <c r="AD58" s="85"/>
      <c r="AE58" s="78"/>
    </row>
  </sheetData>
  <sheetProtection algorithmName="SHA-512" hashValue="bUCPMRG1T3ZRed1zAzW/10+EhPNW6glTrM3JbgDA9Tg6azWjdrdaeZceKyIdk2zZg7zmDgqvAAETwz7XykGuOQ==" saltValue="8K15LGnHdqWCxqaPrnvoJQ==" spinCount="100000" sheet="1" objects="1" scenarios="1"/>
  <mergeCells count="45">
    <mergeCell ref="W58:X58"/>
    <mergeCell ref="R53:S53"/>
    <mergeCell ref="V53:X53"/>
    <mergeCell ref="R54:S54"/>
    <mergeCell ref="W54:X54"/>
    <mergeCell ref="Z54:AD57"/>
    <mergeCell ref="R55:S55"/>
    <mergeCell ref="W55:X55"/>
    <mergeCell ref="R56:S56"/>
    <mergeCell ref="W56:X56"/>
    <mergeCell ref="W57:X57"/>
    <mergeCell ref="AS4:AS7"/>
    <mergeCell ref="AB4:AE6"/>
    <mergeCell ref="AF4:AF7"/>
    <mergeCell ref="AG4:AJ6"/>
    <mergeCell ref="AK4:AK7"/>
    <mergeCell ref="AL4:AL7"/>
    <mergeCell ref="AM4:AM7"/>
    <mergeCell ref="AN4:AN7"/>
    <mergeCell ref="AO4:AO7"/>
    <mergeCell ref="AP4:AP7"/>
    <mergeCell ref="AQ4:AQ7"/>
    <mergeCell ref="AR4:AR7"/>
    <mergeCell ref="AA4:AA7"/>
    <mergeCell ref="A4:A7"/>
    <mergeCell ref="B4:B7"/>
    <mergeCell ref="C4:F6"/>
    <mergeCell ref="G4:G7"/>
    <mergeCell ref="H4:K6"/>
    <mergeCell ref="L4:L7"/>
    <mergeCell ref="M4:P6"/>
    <mergeCell ref="Q4:Q7"/>
    <mergeCell ref="R4:U6"/>
    <mergeCell ref="V4:V7"/>
    <mergeCell ref="W4:Z6"/>
    <mergeCell ref="C1:AS1"/>
    <mergeCell ref="L2:N2"/>
    <mergeCell ref="P2:AG2"/>
    <mergeCell ref="C3:D3"/>
    <mergeCell ref="E3:G3"/>
    <mergeCell ref="I3:K3"/>
    <mergeCell ref="N3:O3"/>
    <mergeCell ref="Q3:S3"/>
    <mergeCell ref="U3:W3"/>
    <mergeCell ref="X3:AF3"/>
  </mergeCells>
  <conditionalFormatting sqref="C4:F6 H4:K6 M4:P6 R4:U6 W4:Z6">
    <cfRule type="cellIs" dxfId="52" priority="20" operator="equal">
      <formula>0</formula>
    </cfRule>
  </conditionalFormatting>
  <conditionalFormatting sqref="AN4:AN7 AQ4:AR7">
    <cfRule type="cellIs" dxfId="51" priority="19" operator="equal">
      <formula>0</formula>
    </cfRule>
  </conditionalFormatting>
  <conditionalFormatting sqref="C10:AA52 G8:AA9 AL8:AS52">
    <cfRule type="cellIs" dxfId="50" priority="17" operator="lessThan">
      <formula>11</formula>
    </cfRule>
    <cfRule type="cellIs" dxfId="49" priority="18" operator="greaterThan">
      <formula>11</formula>
    </cfRule>
  </conditionalFormatting>
  <conditionalFormatting sqref="AB4:AE6">
    <cfRule type="cellIs" dxfId="48" priority="16" operator="equal">
      <formula>0</formula>
    </cfRule>
  </conditionalFormatting>
  <conditionalFormatting sqref="AB8:AF52">
    <cfRule type="cellIs" dxfId="47" priority="14" operator="lessThan">
      <formula>11</formula>
    </cfRule>
    <cfRule type="cellIs" dxfId="46" priority="15" operator="greaterThan">
      <formula>11</formula>
    </cfRule>
  </conditionalFormatting>
  <conditionalFormatting sqref="AG4:AJ6">
    <cfRule type="cellIs" dxfId="45" priority="13" operator="equal">
      <formula>0</formula>
    </cfRule>
  </conditionalFormatting>
  <conditionalFormatting sqref="AG8:AK52">
    <cfRule type="cellIs" dxfId="44" priority="11" operator="lessThan">
      <formula>11</formula>
    </cfRule>
    <cfRule type="cellIs" dxfId="43" priority="12" operator="greaterThan">
      <formula>11</formula>
    </cfRule>
  </conditionalFormatting>
  <conditionalFormatting sqref="AP4:AP7">
    <cfRule type="cellIs" dxfId="42" priority="10" operator="equal">
      <formula>0</formula>
    </cfRule>
  </conditionalFormatting>
  <conditionalFormatting sqref="AO8:AP52">
    <cfRule type="cellIs" dxfId="41" priority="8" operator="lessThan">
      <formula>11</formula>
    </cfRule>
    <cfRule type="cellIs" dxfId="40" priority="9" operator="greaterThan">
      <formula>11</formula>
    </cfRule>
  </conditionalFormatting>
  <conditionalFormatting sqref="C10:AS52 G8:AS9">
    <cfRule type="cellIs" dxfId="39" priority="5" operator="equal">
      <formula>"C"</formula>
    </cfRule>
    <cfRule type="cellIs" dxfId="38" priority="6" operator="equal">
      <formula>"B"</formula>
    </cfRule>
    <cfRule type="cellIs" dxfId="37" priority="7" operator="equal">
      <formula>"A"</formula>
    </cfRule>
  </conditionalFormatting>
  <conditionalFormatting sqref="AO4:AO7">
    <cfRule type="cellIs" dxfId="36" priority="4" operator="equal">
      <formula>0</formula>
    </cfRule>
  </conditionalFormatting>
  <conditionalFormatting sqref="G8">
    <cfRule type="containsText" priority="3" operator="containsText" text="AD,A,B,C">
      <formula>NOT(ISERROR(SEARCH("AD,A,B,C",G8)))</formula>
    </cfRule>
  </conditionalFormatting>
  <conditionalFormatting sqref="C10:F19">
    <cfRule type="uniqueValues" priority="2"/>
  </conditionalFormatting>
  <conditionalFormatting sqref="H8:K52 M8:P52 R8:U52 W8:Z52 AB8:AE52 AG8:AJ52">
    <cfRule type="cellIs" dxfId="35" priority="1" operator="equal">
      <formula>"C"</formula>
    </cfRule>
  </conditionalFormatting>
  <printOptions horizontalCentered="1"/>
  <pageMargins left="0.19685039370078741" right="0.19685039370078741" top="0.31496062992125984" bottom="0.31496062992125984" header="0.31496062992125984" footer="0.31496062992125984"/>
  <pageSetup paperSize="9" scale="63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1" showInputMessage="1" showErrorMessage="1" errorTitle="Disculpa..." error="Debes escribir sólo: AD, A, B o C...">
          <x14:formula1>
            <xm:f>Datos!$G$2:$G$5</xm:f>
          </x14:formula1>
          <xm:sqref>AS8:AS52 C8:AK52</xm:sqref>
        </x14:dataValidation>
        <x14:dataValidation type="list" allowBlank="1" showInputMessage="1" showErrorMessage="1">
          <x14:formula1>
            <xm:f>Datos!$F$1:$F$8</xm:f>
          </x14:formula1>
          <xm:sqref>P2:AG2</xm:sqref>
        </x14:dataValidation>
        <x14:dataValidation type="list" allowBlank="1" showInputMessage="1" showErrorMessage="1">
          <x14:formula1>
            <xm:f>Datos!$A$1:$A$3</xm:f>
          </x14:formula1>
          <xm:sqref>T3</xm:sqref>
        </x14:dataValidation>
        <x14:dataValidation type="list" allowBlank="1" showInputMessage="1" showErrorMessage="1">
          <x14:formula1>
            <xm:f>Datos!$C$1:$C$6</xm:f>
          </x14:formula1>
          <xm:sqref>P3</xm:sqref>
        </x14:dataValidation>
        <x14:dataValidation type="list" allowBlank="1" showInputMessage="1" showErrorMessage="1">
          <x14:formula1>
            <xm:f>Datos!$E$1:$E$43</xm:f>
          </x14:formula1>
          <xm:sqref>X3:AF3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AF31"/>
  <sheetViews>
    <sheetView workbookViewId="0"/>
  </sheetViews>
  <sheetFormatPr baseColWidth="10" defaultRowHeight="15" x14ac:dyDescent="0.25"/>
  <cols>
    <col min="1" max="1" width="3.7109375" customWidth="1"/>
    <col min="2" max="2" width="36.7109375" customWidth="1"/>
    <col min="3" max="30" width="3.7109375" customWidth="1"/>
  </cols>
  <sheetData>
    <row r="1" spans="1:32" ht="15.75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1"/>
      <c r="AF1" s="61"/>
    </row>
    <row r="2" spans="1:32" ht="15.75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1"/>
      <c r="AF2" s="61"/>
    </row>
    <row r="3" spans="1:32" ht="15.7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1"/>
      <c r="AF3" s="61"/>
    </row>
    <row r="4" spans="1:32" ht="15.75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1"/>
      <c r="AF4" s="61"/>
    </row>
    <row r="5" spans="1:32" ht="26.25" x14ac:dyDescent="0.25">
      <c r="A5" s="151" t="s">
        <v>932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</row>
    <row r="6" spans="1:32" ht="9.9499999999999993" customHeight="1" x14ac:dyDescent="0.25">
      <c r="A6" s="63" t="s">
        <v>933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1"/>
      <c r="AF6" s="61"/>
    </row>
    <row r="7" spans="1:32" ht="23.25" x14ac:dyDescent="0.25">
      <c r="A7" s="63"/>
      <c r="B7" s="63"/>
      <c r="C7" s="150" t="s">
        <v>935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63"/>
      <c r="AB7" s="63"/>
      <c r="AC7" s="63"/>
      <c r="AD7" s="63"/>
      <c r="AE7" s="61"/>
      <c r="AF7" s="61"/>
    </row>
    <row r="8" spans="1:32" ht="18.75" x14ac:dyDescent="0.25">
      <c r="A8" s="63"/>
      <c r="B8" s="63"/>
      <c r="C8" s="63"/>
      <c r="D8" s="72"/>
      <c r="E8" s="72"/>
      <c r="F8" s="72"/>
      <c r="G8" s="72"/>
      <c r="H8" s="72"/>
      <c r="I8" s="72"/>
      <c r="J8" s="51"/>
      <c r="K8" s="51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1"/>
      <c r="AF8" s="61"/>
    </row>
    <row r="9" spans="1:32" ht="15.75" x14ac:dyDescent="0.25">
      <c r="A9" s="63"/>
      <c r="B9" s="52" t="s">
        <v>80</v>
      </c>
      <c r="C9" s="152" t="str">
        <f>IF('Registro Auxiliar_1'!P3=1,"PRIMERO",IF('Registro Auxiliar_1'!P3=2,"SEGUNDO",IF('Registro Auxiliar_1'!P3=3,"TERCERO",IF('Registro Auxiliar_1'!P3=4,"CUARTO",IF('Registro Auxiliar_1'!P3=5,"QUINTO","SEXTO")))))</f>
        <v>SEXTO</v>
      </c>
      <c r="D9" s="152"/>
      <c r="E9" s="152"/>
      <c r="F9" s="152"/>
      <c r="G9" s="53"/>
      <c r="H9" s="54"/>
      <c r="I9" s="149" t="s">
        <v>4</v>
      </c>
      <c r="J9" s="149"/>
      <c r="K9" s="149"/>
      <c r="L9" s="152">
        <f>'Registro Auxiliar_1'!T3</f>
        <v>0</v>
      </c>
      <c r="M9" s="152"/>
      <c r="N9" s="152"/>
      <c r="O9" s="54"/>
      <c r="P9" s="149" t="s">
        <v>2</v>
      </c>
      <c r="Q9" s="149"/>
      <c r="R9" s="149"/>
      <c r="S9" s="152" t="s">
        <v>79</v>
      </c>
      <c r="T9" s="152"/>
      <c r="U9" s="152"/>
      <c r="V9" s="152"/>
      <c r="W9" s="152"/>
      <c r="X9" s="63"/>
      <c r="Y9" s="63"/>
      <c r="Z9" s="63"/>
      <c r="AA9" s="63"/>
      <c r="AB9" s="63"/>
      <c r="AC9" s="63"/>
      <c r="AD9" s="63"/>
      <c r="AE9" s="61"/>
      <c r="AF9" s="61"/>
    </row>
    <row r="10" spans="1:32" ht="9.9499999999999993" customHeight="1" x14ac:dyDescent="0.25">
      <c r="A10" s="63"/>
      <c r="B10" s="63"/>
      <c r="C10" s="63"/>
      <c r="D10" s="72"/>
      <c r="E10" s="72"/>
      <c r="F10" s="72"/>
      <c r="G10" s="72"/>
      <c r="H10" s="72"/>
      <c r="I10" s="72"/>
      <c r="J10" s="51"/>
      <c r="K10" s="51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1"/>
      <c r="AF10" s="61"/>
    </row>
    <row r="11" spans="1:32" ht="15.75" x14ac:dyDescent="0.25">
      <c r="A11" s="63"/>
      <c r="B11" s="52" t="s">
        <v>63</v>
      </c>
      <c r="C11" s="148">
        <f>'Registro Auxiliar_1'!P2</f>
        <v>0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9" t="s">
        <v>6</v>
      </c>
      <c r="Q11" s="149"/>
      <c r="R11" s="149"/>
      <c r="S11" s="148">
        <f>'Registro Auxiliar_1'!X3</f>
        <v>0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61"/>
      <c r="AF11" s="61"/>
    </row>
    <row r="12" spans="1:32" ht="18.75" x14ac:dyDescent="0.25">
      <c r="A12" s="24"/>
      <c r="B12" s="24"/>
      <c r="C12" s="24"/>
      <c r="D12" s="50"/>
      <c r="E12" s="50"/>
      <c r="F12" s="50"/>
      <c r="G12" s="50"/>
      <c r="H12" s="50"/>
      <c r="I12" s="50"/>
      <c r="J12" s="51"/>
      <c r="K12" s="51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pans="1:32" ht="18.75" x14ac:dyDescent="0.25">
      <c r="A13" s="24"/>
      <c r="B13" s="24"/>
      <c r="C13" s="24"/>
      <c r="D13" s="50"/>
      <c r="E13" s="50"/>
      <c r="F13" s="50"/>
      <c r="G13" s="50"/>
      <c r="H13" s="50"/>
      <c r="I13" s="50"/>
      <c r="J13" s="51"/>
      <c r="K13" s="51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1:32" ht="18.75" x14ac:dyDescent="0.25">
      <c r="A14" s="24"/>
      <c r="B14" s="24"/>
      <c r="C14" s="24"/>
      <c r="D14" s="50"/>
      <c r="E14" s="50"/>
      <c r="F14" s="50"/>
      <c r="G14" s="50"/>
      <c r="H14" s="50"/>
      <c r="I14" s="50"/>
      <c r="J14" s="51"/>
      <c r="K14" s="51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1:32" ht="18.75" x14ac:dyDescent="0.25">
      <c r="A15" s="24"/>
      <c r="B15" s="24"/>
      <c r="C15" s="24"/>
      <c r="D15" s="50"/>
      <c r="E15" s="50"/>
      <c r="F15" s="50"/>
      <c r="G15" s="50"/>
      <c r="H15" s="50"/>
      <c r="I15" s="50"/>
      <c r="J15" s="51"/>
      <c r="K15" s="51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32" ht="18.75" x14ac:dyDescent="0.25">
      <c r="A16" s="24"/>
      <c r="B16" s="24"/>
      <c r="C16" s="24"/>
      <c r="D16" s="50"/>
      <c r="E16" s="50"/>
      <c r="F16" s="50"/>
      <c r="G16" s="50"/>
      <c r="H16" s="50"/>
      <c r="I16" s="50"/>
      <c r="J16" s="51"/>
      <c r="K16" s="51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30" ht="18.75" x14ac:dyDescent="0.25">
      <c r="A17" s="24"/>
      <c r="B17" s="24"/>
      <c r="C17" s="24"/>
      <c r="D17" s="50"/>
      <c r="E17" s="50"/>
      <c r="F17" s="50"/>
      <c r="G17" s="50"/>
      <c r="H17" s="50"/>
      <c r="I17" s="50"/>
      <c r="J17" s="51"/>
      <c r="K17" s="51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1:30" ht="18.75" x14ac:dyDescent="0.25">
      <c r="A18" s="24"/>
      <c r="B18" s="24"/>
      <c r="C18" s="24"/>
      <c r="D18" s="50"/>
      <c r="E18" s="50"/>
      <c r="F18" s="50"/>
      <c r="G18" s="50"/>
      <c r="H18" s="50"/>
      <c r="I18" s="50"/>
      <c r="J18" s="51"/>
      <c r="K18" s="51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ht="18.75" x14ac:dyDescent="0.25">
      <c r="A19" s="24"/>
      <c r="B19" s="24"/>
      <c r="C19" s="24"/>
      <c r="D19" s="50"/>
      <c r="E19" s="50"/>
      <c r="F19" s="50"/>
      <c r="G19" s="50"/>
      <c r="H19" s="50"/>
      <c r="I19" s="50"/>
      <c r="J19" s="51"/>
      <c r="K19" s="51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ht="18.75" x14ac:dyDescent="0.25">
      <c r="A20" s="24"/>
      <c r="B20" s="24"/>
      <c r="C20" s="24"/>
      <c r="D20" s="50"/>
      <c r="E20" s="50"/>
      <c r="F20" s="50"/>
      <c r="G20" s="50"/>
      <c r="H20" s="50"/>
      <c r="I20" s="50"/>
      <c r="J20" s="51"/>
      <c r="K20" s="51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1:30" ht="18.75" x14ac:dyDescent="0.25">
      <c r="A21" s="24"/>
      <c r="B21" s="24"/>
      <c r="C21" s="24"/>
      <c r="D21" s="50"/>
      <c r="E21" s="50"/>
      <c r="F21" s="50"/>
      <c r="G21" s="50"/>
      <c r="H21" s="50"/>
      <c r="I21" s="50"/>
      <c r="J21" s="51"/>
      <c r="K21" s="51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ht="18.75" x14ac:dyDescent="0.25">
      <c r="A22" s="24"/>
      <c r="B22" s="24"/>
      <c r="C22" s="24"/>
      <c r="D22" s="50"/>
      <c r="E22" s="50"/>
      <c r="F22" s="50"/>
      <c r="G22" s="50"/>
      <c r="H22" s="50"/>
      <c r="I22" s="50"/>
      <c r="J22" s="51"/>
      <c r="K22" s="51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ht="18.75" x14ac:dyDescent="0.25">
      <c r="A23" s="24"/>
      <c r="B23" s="24"/>
      <c r="C23" s="24"/>
      <c r="D23" s="50"/>
      <c r="E23" s="50"/>
      <c r="F23" s="50"/>
      <c r="G23" s="50"/>
      <c r="H23" s="50"/>
      <c r="I23" s="50"/>
      <c r="J23" s="51"/>
      <c r="K23" s="51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1:30" ht="18.75" x14ac:dyDescent="0.25">
      <c r="A24" s="24"/>
      <c r="B24" s="24"/>
      <c r="C24" s="24"/>
      <c r="D24" s="50"/>
      <c r="E24" s="50"/>
      <c r="F24" s="50"/>
      <c r="G24" s="50"/>
      <c r="H24" s="50"/>
      <c r="I24" s="50"/>
      <c r="J24" s="51"/>
      <c r="K24" s="51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ht="18.75" x14ac:dyDescent="0.25">
      <c r="A25" s="24"/>
      <c r="B25" s="24"/>
      <c r="C25" s="24"/>
      <c r="D25" s="50"/>
      <c r="E25" s="50"/>
      <c r="F25" s="50"/>
      <c r="G25" s="50"/>
      <c r="H25" s="50"/>
      <c r="I25" s="50"/>
      <c r="J25" s="51"/>
      <c r="K25" s="51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ht="18.75" x14ac:dyDescent="0.25">
      <c r="A26" s="24"/>
      <c r="B26" s="24"/>
      <c r="C26" s="24"/>
      <c r="D26" s="50"/>
      <c r="E26" s="50"/>
      <c r="F26" s="50"/>
      <c r="G26" s="50"/>
      <c r="H26" s="50"/>
      <c r="I26" s="50"/>
      <c r="J26" s="51"/>
      <c r="K26" s="5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ht="18.75" x14ac:dyDescent="0.25">
      <c r="A27" s="24"/>
      <c r="B27" s="24"/>
      <c r="C27" s="24"/>
      <c r="D27" s="50"/>
      <c r="E27" s="50"/>
      <c r="F27" s="50"/>
      <c r="G27" s="50"/>
      <c r="H27" s="50"/>
      <c r="I27" s="50"/>
      <c r="J27" s="51"/>
      <c r="K27" s="5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ht="18.75" x14ac:dyDescent="0.25">
      <c r="A28" s="24"/>
      <c r="B28" s="24"/>
      <c r="C28" s="24"/>
      <c r="D28" s="50"/>
      <c r="E28" s="50"/>
      <c r="F28" s="50"/>
      <c r="G28" s="50"/>
      <c r="H28" s="50"/>
      <c r="I28" s="50"/>
      <c r="J28" s="51"/>
      <c r="K28" s="51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ht="18.75" x14ac:dyDescent="0.25">
      <c r="A29" s="24"/>
      <c r="B29" s="24"/>
      <c r="C29" s="24"/>
      <c r="D29" s="50"/>
      <c r="E29" s="50"/>
      <c r="F29" s="50"/>
      <c r="G29" s="50"/>
      <c r="H29" s="50"/>
      <c r="I29" s="50"/>
      <c r="J29" s="51"/>
      <c r="K29" s="51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ht="18.75" x14ac:dyDescent="0.25">
      <c r="A30" s="24"/>
      <c r="B30" s="24"/>
      <c r="C30" s="24"/>
      <c r="D30" s="50"/>
      <c r="E30" s="50"/>
      <c r="F30" s="50"/>
      <c r="G30" s="50"/>
      <c r="H30" s="50"/>
      <c r="I30" s="50"/>
      <c r="J30" s="51"/>
      <c r="K30" s="51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ht="18.75" x14ac:dyDescent="0.25">
      <c r="A31" s="24"/>
      <c r="B31" s="24"/>
      <c r="C31" s="24"/>
      <c r="D31" s="50"/>
      <c r="E31" s="50"/>
      <c r="F31" s="50"/>
      <c r="G31" s="50"/>
      <c r="H31" s="50"/>
      <c r="I31" s="50"/>
      <c r="J31" s="51"/>
      <c r="K31" s="51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</sheetData>
  <sheetProtection algorithmName="SHA-512" hashValue="DgIbknE3OxLkHya1CdspKPk43U3wcPlQzquRshHBXnMCQ1ZKy+5nUi9WGc/HCFMKaNbhmDs9FtABrfGFM4Xfbw==" saltValue="w3MLjYZUDXDW4BAzMaKv/Q==" spinCount="100000" sheet="1" objects="1" scenarios="1"/>
  <mergeCells count="10">
    <mergeCell ref="C11:O11"/>
    <mergeCell ref="P11:R11"/>
    <mergeCell ref="S11:AD11"/>
    <mergeCell ref="A5:AF5"/>
    <mergeCell ref="C7:Z7"/>
    <mergeCell ref="C9:F9"/>
    <mergeCell ref="I9:K9"/>
    <mergeCell ref="L9:N9"/>
    <mergeCell ref="P9:R9"/>
    <mergeCell ref="S9:W9"/>
  </mergeCells>
  <pageMargins left="0.7" right="0.7" top="0.75" bottom="0.75" header="0.3" footer="0.3"/>
  <pageSetup paperSize="9" scale="7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J58"/>
  <sheetViews>
    <sheetView workbookViewId="0">
      <selection sqref="A1:J1"/>
    </sheetView>
  </sheetViews>
  <sheetFormatPr baseColWidth="10" defaultRowHeight="15" x14ac:dyDescent="0.25"/>
  <cols>
    <col min="1" max="1" width="8.7109375" style="1" customWidth="1"/>
    <col min="2" max="2" width="53.42578125" customWidth="1"/>
    <col min="3" max="9" width="8.7109375" style="1" customWidth="1"/>
    <col min="10" max="10" width="12.7109375" customWidth="1"/>
  </cols>
  <sheetData>
    <row r="1" spans="1:10" ht="33.75" x14ac:dyDescent="0.25">
      <c r="A1" s="163" t="s">
        <v>64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9.9499999999999993" customHeight="1" x14ac:dyDescent="0.25">
      <c r="A2" s="56"/>
      <c r="B2" s="61"/>
      <c r="C2" s="56"/>
      <c r="D2" s="56"/>
      <c r="E2" s="56"/>
      <c r="F2" s="56"/>
      <c r="G2" s="56"/>
      <c r="H2" s="56"/>
      <c r="I2" s="56"/>
      <c r="J2" s="61"/>
    </row>
    <row r="3" spans="1:10" ht="15.75" x14ac:dyDescent="0.25">
      <c r="A3" s="62" t="s">
        <v>78</v>
      </c>
      <c r="B3" s="63"/>
      <c r="C3" s="64" t="s">
        <v>65</v>
      </c>
      <c r="D3" s="166">
        <f ca="1">NOW()</f>
        <v>42908.700106249998</v>
      </c>
      <c r="E3" s="166"/>
      <c r="F3" s="166"/>
      <c r="G3" s="166"/>
      <c r="H3" s="65"/>
      <c r="I3" s="65"/>
      <c r="J3" s="63"/>
    </row>
    <row r="4" spans="1:10" ht="15.75" x14ac:dyDescent="0.25">
      <c r="A4" s="62" t="s">
        <v>67</v>
      </c>
      <c r="B4" s="63">
        <f>'Registro Auxiliar_1'!X3</f>
        <v>0</v>
      </c>
      <c r="C4" s="64" t="s">
        <v>66</v>
      </c>
      <c r="D4" s="164">
        <f ca="1">NOW()</f>
        <v>42908.700106249998</v>
      </c>
      <c r="E4" s="164"/>
      <c r="F4" s="164"/>
      <c r="G4" s="66"/>
      <c r="H4" s="66"/>
      <c r="I4" s="66"/>
      <c r="J4" s="63"/>
    </row>
    <row r="5" spans="1:10" ht="5.0999999999999996" customHeight="1" x14ac:dyDescent="0.25">
      <c r="A5" s="67"/>
      <c r="B5" s="63"/>
      <c r="C5" s="68"/>
      <c r="D5" s="68"/>
      <c r="E5" s="68"/>
      <c r="F5" s="68"/>
      <c r="G5" s="68"/>
      <c r="H5" s="68"/>
      <c r="I5" s="68"/>
      <c r="J5" s="63"/>
    </row>
    <row r="6" spans="1:10" ht="15.75" x14ac:dyDescent="0.25">
      <c r="A6" s="69" t="s">
        <v>68</v>
      </c>
      <c r="B6" s="67" t="str">
        <f>IF('Registro Auxiliar_2'!L3="I","PRIMER TRIMESTRE",IF('Registro Auxiliar_2'!L3="II","SEGUNDO TRIMESTRE","TERCER TRIMESTRE"))</f>
        <v>SEGUNDO TRIMESTRE</v>
      </c>
      <c r="C6" s="64" t="s">
        <v>71</v>
      </c>
      <c r="D6" s="165">
        <f>'Registro Auxiliar_1'!P2</f>
        <v>0</v>
      </c>
      <c r="E6" s="165"/>
      <c r="F6" s="165"/>
      <c r="G6" s="165"/>
      <c r="H6" s="165"/>
      <c r="I6" s="165"/>
      <c r="J6" s="165"/>
    </row>
    <row r="7" spans="1:10" ht="15.75" x14ac:dyDescent="0.25">
      <c r="A7" s="69" t="s">
        <v>69</v>
      </c>
      <c r="B7" s="53" t="str">
        <f>IF('Registro Auxiliar_1'!P3=1,"PRIMERO",IF('Registro Auxiliar_1'!P3=2,"SEGUNDO",IF('Registro Auxiliar_1'!P3=3,"TERCERO",IF('Registro Auxiliar_1'!P3=4,"CUARTO",IF('Registro Auxiliar_1'!P3=5,"QUINTO","SEXTO")))))</f>
        <v>SEXTO</v>
      </c>
      <c r="C7" s="68"/>
      <c r="D7" s="68"/>
      <c r="E7" s="68"/>
      <c r="F7" s="68"/>
      <c r="G7" s="68"/>
      <c r="H7" s="68"/>
      <c r="I7" s="68"/>
      <c r="J7" s="63"/>
    </row>
    <row r="8" spans="1:10" ht="15.75" x14ac:dyDescent="0.25">
      <c r="A8" s="69" t="s">
        <v>70</v>
      </c>
      <c r="B8" s="67">
        <f>'Registro Auxiliar_1'!T3</f>
        <v>0</v>
      </c>
      <c r="C8" s="64" t="s">
        <v>72</v>
      </c>
      <c r="D8" s="165" t="s">
        <v>73</v>
      </c>
      <c r="E8" s="165"/>
      <c r="F8" s="68"/>
      <c r="G8" s="68"/>
      <c r="H8" s="68"/>
      <c r="I8" s="68"/>
      <c r="J8" s="63"/>
    </row>
    <row r="9" spans="1:10" ht="9.9499999999999993" customHeight="1" x14ac:dyDescent="0.25">
      <c r="A9" s="56"/>
      <c r="B9" s="61"/>
      <c r="C9" s="56"/>
      <c r="D9" s="56"/>
      <c r="E9" s="56"/>
      <c r="F9" s="56"/>
      <c r="G9" s="56"/>
      <c r="H9" s="56"/>
      <c r="I9" s="56"/>
      <c r="J9" s="61"/>
    </row>
    <row r="10" spans="1:10" ht="5.0999999999999996" customHeight="1" x14ac:dyDescent="0.25"/>
    <row r="11" spans="1:10" ht="18.75" x14ac:dyDescent="0.25">
      <c r="A11" s="162" t="s">
        <v>74</v>
      </c>
      <c r="B11" s="162"/>
      <c r="C11" s="162"/>
      <c r="D11" s="162"/>
      <c r="E11" s="162"/>
      <c r="F11" s="162"/>
      <c r="G11" s="162"/>
      <c r="H11" s="162"/>
      <c r="I11" s="162"/>
      <c r="J11" s="162"/>
    </row>
    <row r="12" spans="1:10" x14ac:dyDescent="0.25">
      <c r="A12" s="157" t="s">
        <v>75</v>
      </c>
      <c r="B12" s="160" t="s">
        <v>76</v>
      </c>
      <c r="C12" s="160">
        <v>1</v>
      </c>
      <c r="D12" s="160">
        <v>2</v>
      </c>
      <c r="E12" s="160">
        <v>3</v>
      </c>
      <c r="F12" s="160">
        <v>4</v>
      </c>
      <c r="G12" s="160">
        <v>5</v>
      </c>
      <c r="H12" s="160">
        <v>6</v>
      </c>
      <c r="I12" s="160">
        <v>7</v>
      </c>
      <c r="J12" s="159" t="s">
        <v>77</v>
      </c>
    </row>
    <row r="13" spans="1:10" x14ac:dyDescent="0.25">
      <c r="A13" s="158"/>
      <c r="B13" s="161"/>
      <c r="C13" s="161"/>
      <c r="D13" s="161"/>
      <c r="E13" s="161"/>
      <c r="F13" s="161"/>
      <c r="G13" s="161"/>
      <c r="H13" s="161"/>
      <c r="I13" s="161"/>
      <c r="J13" s="159"/>
    </row>
    <row r="14" spans="1:10" ht="17.100000000000001" customHeight="1" x14ac:dyDescent="0.25">
      <c r="A14" s="25">
        <v>1</v>
      </c>
      <c r="B14" s="86" t="str">
        <f>'Registro Auxiliar_1'!B8</f>
        <v/>
      </c>
      <c r="C14" s="70" t="str">
        <f>IF('Registro Auxiliar_2'!AL8=""," ",'Registro Auxiliar_2'!AL8)</f>
        <v xml:space="preserve"> </v>
      </c>
      <c r="D14" s="70" t="str">
        <f>IF('Registro Auxiliar_2'!AM8=""," ",'Registro Auxiliar_2'!AM8)</f>
        <v xml:space="preserve"> </v>
      </c>
      <c r="E14" s="70" t="str">
        <f>IF('Registro Auxiliar_2'!AN8=""," ",'Registro Auxiliar_2'!AN8)</f>
        <v xml:space="preserve"> </v>
      </c>
      <c r="F14" s="70" t="str">
        <f>IF('Registro Auxiliar_2'!AO8=""," ",'Registro Auxiliar_2'!AO8)</f>
        <v xml:space="preserve"> </v>
      </c>
      <c r="G14" s="70" t="str">
        <f>IF('Registro Auxiliar_2'!AP8=""," ",'Registro Auxiliar_2'!AP8)</f>
        <v xml:space="preserve"> </v>
      </c>
      <c r="H14" s="70" t="str">
        <f>IF('Registro Auxiliar_2'!AQ8=""," ",'Registro Auxiliar_2'!AQ8)</f>
        <v xml:space="preserve"> </v>
      </c>
      <c r="I14" s="70" t="str">
        <f>IF('Registro Auxiliar_2'!AR8=""," ",'Registro Auxiliar_2'!AR8)</f>
        <v xml:space="preserve"> </v>
      </c>
      <c r="J14" s="71" t="str">
        <f>IF('Registro Auxiliar_2'!AS8=""," ",'Registro Auxiliar_2'!AS8)</f>
        <v xml:space="preserve"> </v>
      </c>
    </row>
    <row r="15" spans="1:10" ht="17.100000000000001" customHeight="1" x14ac:dyDescent="0.25">
      <c r="A15" s="25">
        <v>2</v>
      </c>
      <c r="B15" s="86" t="str">
        <f>'Registro Auxiliar_1'!B9</f>
        <v/>
      </c>
      <c r="C15" s="70" t="str">
        <f>IF('Registro Auxiliar_2'!AL9=""," ",'Registro Auxiliar_2'!AL9)</f>
        <v xml:space="preserve"> </v>
      </c>
      <c r="D15" s="70" t="str">
        <f>IF('Registro Auxiliar_2'!AM9=""," ",'Registro Auxiliar_2'!AM9)</f>
        <v xml:space="preserve"> </v>
      </c>
      <c r="E15" s="70" t="str">
        <f>IF('Registro Auxiliar_2'!AN9=""," ",'Registro Auxiliar_2'!AN9)</f>
        <v xml:space="preserve"> </v>
      </c>
      <c r="F15" s="70" t="str">
        <f>IF('Registro Auxiliar_2'!AO9=""," ",'Registro Auxiliar_2'!AO9)</f>
        <v xml:space="preserve"> </v>
      </c>
      <c r="G15" s="70" t="str">
        <f>IF('Registro Auxiliar_2'!AP9=""," ",'Registro Auxiliar_2'!AP9)</f>
        <v xml:space="preserve"> </v>
      </c>
      <c r="H15" s="70" t="str">
        <f>IF('Registro Auxiliar_2'!AQ9=""," ",'Registro Auxiliar_2'!AQ9)</f>
        <v xml:space="preserve"> </v>
      </c>
      <c r="I15" s="70" t="str">
        <f>IF('Registro Auxiliar_2'!AR9=""," ",'Registro Auxiliar_2'!AR9)</f>
        <v xml:space="preserve"> </v>
      </c>
      <c r="J15" s="71" t="str">
        <f>IF('Registro Auxiliar_2'!AS9=""," ",'Registro Auxiliar_2'!AS9)</f>
        <v xml:space="preserve"> </v>
      </c>
    </row>
    <row r="16" spans="1:10" ht="17.100000000000001" customHeight="1" x14ac:dyDescent="0.25">
      <c r="A16" s="25">
        <v>3</v>
      </c>
      <c r="B16" s="86" t="str">
        <f>'Registro Auxiliar_1'!B10</f>
        <v/>
      </c>
      <c r="C16" s="70" t="str">
        <f>IF('Registro Auxiliar_2'!AL10=""," ",'Registro Auxiliar_2'!AL10)</f>
        <v xml:space="preserve"> </v>
      </c>
      <c r="D16" s="70" t="str">
        <f>IF('Registro Auxiliar_2'!AM10=""," ",'Registro Auxiliar_2'!AM10)</f>
        <v xml:space="preserve"> </v>
      </c>
      <c r="E16" s="70" t="str">
        <f>IF('Registro Auxiliar_2'!AN10=""," ",'Registro Auxiliar_2'!AN10)</f>
        <v xml:space="preserve"> </v>
      </c>
      <c r="F16" s="70" t="str">
        <f>IF('Registro Auxiliar_2'!AO10=""," ",'Registro Auxiliar_2'!AO10)</f>
        <v xml:space="preserve"> </v>
      </c>
      <c r="G16" s="70" t="str">
        <f>IF('Registro Auxiliar_2'!AP10=""," ",'Registro Auxiliar_2'!AP10)</f>
        <v xml:space="preserve"> </v>
      </c>
      <c r="H16" s="70" t="str">
        <f>IF('Registro Auxiliar_2'!AQ10=""," ",'Registro Auxiliar_2'!AQ10)</f>
        <v xml:space="preserve"> </v>
      </c>
      <c r="I16" s="70" t="str">
        <f>IF('Registro Auxiliar_2'!AR10=""," ",'Registro Auxiliar_2'!AR10)</f>
        <v xml:space="preserve"> </v>
      </c>
      <c r="J16" s="71" t="str">
        <f>IF('Registro Auxiliar_2'!AS10=""," ",'Registro Auxiliar_2'!AS10)</f>
        <v xml:space="preserve"> </v>
      </c>
    </row>
    <row r="17" spans="1:10" ht="17.100000000000001" customHeight="1" x14ac:dyDescent="0.25">
      <c r="A17" s="25">
        <v>4</v>
      </c>
      <c r="B17" s="86" t="str">
        <f>'Registro Auxiliar_1'!B11</f>
        <v/>
      </c>
      <c r="C17" s="70" t="str">
        <f>IF('Registro Auxiliar_2'!AL11=""," ",'Registro Auxiliar_2'!AL11)</f>
        <v xml:space="preserve"> </v>
      </c>
      <c r="D17" s="70" t="str">
        <f>IF('Registro Auxiliar_2'!AM11=""," ",'Registro Auxiliar_2'!AM11)</f>
        <v xml:space="preserve"> </v>
      </c>
      <c r="E17" s="70" t="str">
        <f>IF('Registro Auxiliar_2'!AN11=""," ",'Registro Auxiliar_2'!AN11)</f>
        <v xml:space="preserve"> </v>
      </c>
      <c r="F17" s="70" t="str">
        <f>IF('Registro Auxiliar_2'!AO11=""," ",'Registro Auxiliar_2'!AO11)</f>
        <v xml:space="preserve"> </v>
      </c>
      <c r="G17" s="70" t="str">
        <f>IF('Registro Auxiliar_2'!AP11=""," ",'Registro Auxiliar_2'!AP11)</f>
        <v xml:space="preserve"> </v>
      </c>
      <c r="H17" s="70" t="str">
        <f>IF('Registro Auxiliar_2'!AQ11=""," ",'Registro Auxiliar_2'!AQ11)</f>
        <v xml:space="preserve"> </v>
      </c>
      <c r="I17" s="70" t="str">
        <f>IF('Registro Auxiliar_2'!AR11=""," ",'Registro Auxiliar_2'!AR11)</f>
        <v xml:space="preserve"> </v>
      </c>
      <c r="J17" s="71" t="str">
        <f>IF('Registro Auxiliar_2'!AS11=""," ",'Registro Auxiliar_2'!AS11)</f>
        <v xml:space="preserve"> </v>
      </c>
    </row>
    <row r="18" spans="1:10" ht="17.100000000000001" customHeight="1" x14ac:dyDescent="0.25">
      <c r="A18" s="25">
        <v>5</v>
      </c>
      <c r="B18" s="86" t="str">
        <f>'Registro Auxiliar_1'!B12</f>
        <v/>
      </c>
      <c r="C18" s="70" t="str">
        <f>IF('Registro Auxiliar_2'!AL12=""," ",'Registro Auxiliar_2'!AL12)</f>
        <v xml:space="preserve"> </v>
      </c>
      <c r="D18" s="70" t="str">
        <f>IF('Registro Auxiliar_2'!AM12=""," ",'Registro Auxiliar_2'!AM12)</f>
        <v xml:space="preserve"> </v>
      </c>
      <c r="E18" s="70" t="str">
        <f>IF('Registro Auxiliar_2'!AN12=""," ",'Registro Auxiliar_2'!AN12)</f>
        <v xml:space="preserve"> </v>
      </c>
      <c r="F18" s="70" t="str">
        <f>IF('Registro Auxiliar_2'!AO12=""," ",'Registro Auxiliar_2'!AO12)</f>
        <v xml:space="preserve"> </v>
      </c>
      <c r="G18" s="70" t="str">
        <f>IF('Registro Auxiliar_2'!AP12=""," ",'Registro Auxiliar_2'!AP12)</f>
        <v xml:space="preserve"> </v>
      </c>
      <c r="H18" s="70" t="str">
        <f>IF('Registro Auxiliar_2'!AQ12=""," ",'Registro Auxiliar_2'!AQ12)</f>
        <v xml:space="preserve"> </v>
      </c>
      <c r="I18" s="70" t="str">
        <f>IF('Registro Auxiliar_2'!AR12=""," ",'Registro Auxiliar_2'!AR12)</f>
        <v xml:space="preserve"> </v>
      </c>
      <c r="J18" s="71" t="str">
        <f>IF('Registro Auxiliar_2'!AS12=""," ",'Registro Auxiliar_2'!AS12)</f>
        <v xml:space="preserve"> </v>
      </c>
    </row>
    <row r="19" spans="1:10" ht="17.100000000000001" customHeight="1" x14ac:dyDescent="0.25">
      <c r="A19" s="25">
        <v>6</v>
      </c>
      <c r="B19" s="86" t="str">
        <f>'Registro Auxiliar_1'!B13</f>
        <v/>
      </c>
      <c r="C19" s="70" t="str">
        <f>IF('Registro Auxiliar_2'!AL13=""," ",'Registro Auxiliar_2'!AL13)</f>
        <v xml:space="preserve"> </v>
      </c>
      <c r="D19" s="70" t="str">
        <f>IF('Registro Auxiliar_2'!AM13=""," ",'Registro Auxiliar_2'!AM13)</f>
        <v xml:space="preserve"> </v>
      </c>
      <c r="E19" s="70" t="str">
        <f>IF('Registro Auxiliar_2'!AN13=""," ",'Registro Auxiliar_2'!AN13)</f>
        <v xml:space="preserve"> </v>
      </c>
      <c r="F19" s="70" t="str">
        <f>IF('Registro Auxiliar_2'!AO13=""," ",'Registro Auxiliar_2'!AO13)</f>
        <v xml:space="preserve"> </v>
      </c>
      <c r="G19" s="70" t="str">
        <f>IF('Registro Auxiliar_2'!AP13=""," ",'Registro Auxiliar_2'!AP13)</f>
        <v xml:space="preserve"> </v>
      </c>
      <c r="H19" s="70" t="str">
        <f>IF('Registro Auxiliar_2'!AQ13=""," ",'Registro Auxiliar_2'!AQ13)</f>
        <v xml:space="preserve"> </v>
      </c>
      <c r="I19" s="70" t="str">
        <f>IF('Registro Auxiliar_2'!AR13=""," ",'Registro Auxiliar_2'!AR13)</f>
        <v xml:space="preserve"> </v>
      </c>
      <c r="J19" s="71" t="str">
        <f>IF('Registro Auxiliar_2'!AS13=""," ",'Registro Auxiliar_2'!AS13)</f>
        <v xml:space="preserve"> </v>
      </c>
    </row>
    <row r="20" spans="1:10" ht="17.100000000000001" customHeight="1" x14ac:dyDescent="0.25">
      <c r="A20" s="25">
        <v>7</v>
      </c>
      <c r="B20" s="86" t="str">
        <f>'Registro Auxiliar_1'!B14</f>
        <v/>
      </c>
      <c r="C20" s="70" t="str">
        <f>IF('Registro Auxiliar_2'!AL14=""," ",'Registro Auxiliar_2'!AL14)</f>
        <v xml:space="preserve"> </v>
      </c>
      <c r="D20" s="70" t="str">
        <f>IF('Registro Auxiliar_2'!AM14=""," ",'Registro Auxiliar_2'!AM14)</f>
        <v xml:space="preserve"> </v>
      </c>
      <c r="E20" s="70" t="str">
        <f>IF('Registro Auxiliar_2'!AN14=""," ",'Registro Auxiliar_2'!AN14)</f>
        <v xml:space="preserve"> </v>
      </c>
      <c r="F20" s="70" t="str">
        <f>IF('Registro Auxiliar_2'!AO14=""," ",'Registro Auxiliar_2'!AO14)</f>
        <v xml:space="preserve"> </v>
      </c>
      <c r="G20" s="70" t="str">
        <f>IF('Registro Auxiliar_2'!AP14=""," ",'Registro Auxiliar_2'!AP14)</f>
        <v xml:space="preserve"> </v>
      </c>
      <c r="H20" s="70" t="str">
        <f>IF('Registro Auxiliar_2'!AQ14=""," ",'Registro Auxiliar_2'!AQ14)</f>
        <v xml:space="preserve"> </v>
      </c>
      <c r="I20" s="70" t="str">
        <f>IF('Registro Auxiliar_2'!AR14=""," ",'Registro Auxiliar_2'!AR14)</f>
        <v xml:space="preserve"> </v>
      </c>
      <c r="J20" s="71" t="str">
        <f>IF('Registro Auxiliar_2'!AS14=""," ",'Registro Auxiliar_2'!AS14)</f>
        <v xml:space="preserve"> </v>
      </c>
    </row>
    <row r="21" spans="1:10" ht="17.100000000000001" customHeight="1" x14ac:dyDescent="0.25">
      <c r="A21" s="25">
        <v>8</v>
      </c>
      <c r="B21" s="86" t="str">
        <f>'Registro Auxiliar_1'!B15</f>
        <v/>
      </c>
      <c r="C21" s="70" t="str">
        <f>IF('Registro Auxiliar_2'!AL15=""," ",'Registro Auxiliar_2'!AL15)</f>
        <v xml:space="preserve"> </v>
      </c>
      <c r="D21" s="70" t="str">
        <f>IF('Registro Auxiliar_2'!AM15=""," ",'Registro Auxiliar_2'!AM15)</f>
        <v xml:space="preserve"> </v>
      </c>
      <c r="E21" s="70" t="str">
        <f>IF('Registro Auxiliar_2'!AN15=""," ",'Registro Auxiliar_2'!AN15)</f>
        <v xml:space="preserve"> </v>
      </c>
      <c r="F21" s="70" t="str">
        <f>IF('Registro Auxiliar_2'!AO15=""," ",'Registro Auxiliar_2'!AO15)</f>
        <v xml:space="preserve"> </v>
      </c>
      <c r="G21" s="70" t="str">
        <f>IF('Registro Auxiliar_2'!AP15=""," ",'Registro Auxiliar_2'!AP15)</f>
        <v xml:space="preserve"> </v>
      </c>
      <c r="H21" s="70" t="str">
        <f>IF('Registro Auxiliar_2'!AQ15=""," ",'Registro Auxiliar_2'!AQ15)</f>
        <v xml:space="preserve"> </v>
      </c>
      <c r="I21" s="70" t="str">
        <f>IF('Registro Auxiliar_2'!AR15=""," ",'Registro Auxiliar_2'!AR15)</f>
        <v xml:space="preserve"> </v>
      </c>
      <c r="J21" s="71" t="str">
        <f>IF('Registro Auxiliar_2'!AS15=""," ",'Registro Auxiliar_2'!AS15)</f>
        <v xml:space="preserve"> </v>
      </c>
    </row>
    <row r="22" spans="1:10" ht="17.100000000000001" customHeight="1" x14ac:dyDescent="0.25">
      <c r="A22" s="25">
        <v>9</v>
      </c>
      <c r="B22" s="86" t="str">
        <f>'Registro Auxiliar_1'!B16</f>
        <v/>
      </c>
      <c r="C22" s="70" t="str">
        <f>IF('Registro Auxiliar_2'!AL16=""," ",'Registro Auxiliar_2'!AL16)</f>
        <v xml:space="preserve"> </v>
      </c>
      <c r="D22" s="70" t="str">
        <f>IF('Registro Auxiliar_2'!AM16=""," ",'Registro Auxiliar_2'!AM16)</f>
        <v xml:space="preserve"> </v>
      </c>
      <c r="E22" s="70" t="str">
        <f>IF('Registro Auxiliar_2'!AN16=""," ",'Registro Auxiliar_2'!AN16)</f>
        <v xml:space="preserve"> </v>
      </c>
      <c r="F22" s="70" t="str">
        <f>IF('Registro Auxiliar_2'!AO16=""," ",'Registro Auxiliar_2'!AO16)</f>
        <v xml:space="preserve"> </v>
      </c>
      <c r="G22" s="70" t="str">
        <f>IF('Registro Auxiliar_2'!AP16=""," ",'Registro Auxiliar_2'!AP16)</f>
        <v xml:space="preserve"> </v>
      </c>
      <c r="H22" s="70" t="str">
        <f>IF('Registro Auxiliar_2'!AQ16=""," ",'Registro Auxiliar_2'!AQ16)</f>
        <v xml:space="preserve"> </v>
      </c>
      <c r="I22" s="70" t="str">
        <f>IF('Registro Auxiliar_2'!AR16=""," ",'Registro Auxiliar_2'!AR16)</f>
        <v xml:space="preserve"> </v>
      </c>
      <c r="J22" s="71" t="str">
        <f>IF('Registro Auxiliar_2'!AS16=""," ",'Registro Auxiliar_2'!AS16)</f>
        <v xml:space="preserve"> </v>
      </c>
    </row>
    <row r="23" spans="1:10" ht="17.100000000000001" customHeight="1" x14ac:dyDescent="0.25">
      <c r="A23" s="25">
        <v>10</v>
      </c>
      <c r="B23" s="86" t="str">
        <f>'Registro Auxiliar_1'!B17</f>
        <v/>
      </c>
      <c r="C23" s="70" t="str">
        <f>IF('Registro Auxiliar_2'!AL17=""," ",'Registro Auxiliar_2'!AL17)</f>
        <v xml:space="preserve"> </v>
      </c>
      <c r="D23" s="70" t="str">
        <f>IF('Registro Auxiliar_2'!AM17=""," ",'Registro Auxiliar_2'!AM17)</f>
        <v xml:space="preserve"> </v>
      </c>
      <c r="E23" s="70" t="str">
        <f>IF('Registro Auxiliar_2'!AN17=""," ",'Registro Auxiliar_2'!AN17)</f>
        <v xml:space="preserve"> </v>
      </c>
      <c r="F23" s="70" t="str">
        <f>IF('Registro Auxiliar_2'!AO17=""," ",'Registro Auxiliar_2'!AO17)</f>
        <v xml:space="preserve"> </v>
      </c>
      <c r="G23" s="70" t="str">
        <f>IF('Registro Auxiliar_2'!AP17=""," ",'Registro Auxiliar_2'!AP17)</f>
        <v xml:space="preserve"> </v>
      </c>
      <c r="H23" s="70" t="str">
        <f>IF('Registro Auxiliar_2'!AQ17=""," ",'Registro Auxiliar_2'!AQ17)</f>
        <v xml:space="preserve"> </v>
      </c>
      <c r="I23" s="70" t="str">
        <f>IF('Registro Auxiliar_2'!AR17=""," ",'Registro Auxiliar_2'!AR17)</f>
        <v xml:space="preserve"> </v>
      </c>
      <c r="J23" s="71" t="str">
        <f>IF('Registro Auxiliar_2'!AS17=""," ",'Registro Auxiliar_2'!AS17)</f>
        <v xml:space="preserve"> </v>
      </c>
    </row>
    <row r="24" spans="1:10" ht="17.100000000000001" customHeight="1" x14ac:dyDescent="0.25">
      <c r="A24" s="25">
        <v>11</v>
      </c>
      <c r="B24" s="86" t="str">
        <f>'Registro Auxiliar_1'!B18</f>
        <v/>
      </c>
      <c r="C24" s="70" t="str">
        <f>IF('Registro Auxiliar_2'!AL18=""," ",'Registro Auxiliar_2'!AL18)</f>
        <v xml:space="preserve"> </v>
      </c>
      <c r="D24" s="70" t="str">
        <f>IF('Registro Auxiliar_2'!AM18=""," ",'Registro Auxiliar_2'!AM18)</f>
        <v xml:space="preserve"> </v>
      </c>
      <c r="E24" s="70" t="str">
        <f>IF('Registro Auxiliar_2'!AN18=""," ",'Registro Auxiliar_2'!AN18)</f>
        <v xml:space="preserve"> </v>
      </c>
      <c r="F24" s="70" t="str">
        <f>IF('Registro Auxiliar_2'!AO18=""," ",'Registro Auxiliar_2'!AO18)</f>
        <v xml:space="preserve"> </v>
      </c>
      <c r="G24" s="70" t="str">
        <f>IF('Registro Auxiliar_2'!AP18=""," ",'Registro Auxiliar_2'!AP18)</f>
        <v xml:space="preserve"> </v>
      </c>
      <c r="H24" s="70" t="str">
        <f>IF('Registro Auxiliar_2'!AQ18=""," ",'Registro Auxiliar_2'!AQ18)</f>
        <v xml:space="preserve"> </v>
      </c>
      <c r="I24" s="70" t="str">
        <f>IF('Registro Auxiliar_2'!AR18=""," ",'Registro Auxiliar_2'!AR18)</f>
        <v xml:space="preserve"> </v>
      </c>
      <c r="J24" s="71" t="str">
        <f>IF('Registro Auxiliar_2'!AS18=""," ",'Registro Auxiliar_2'!AS18)</f>
        <v xml:space="preserve"> </v>
      </c>
    </row>
    <row r="25" spans="1:10" ht="17.100000000000001" customHeight="1" x14ac:dyDescent="0.25">
      <c r="A25" s="25">
        <v>12</v>
      </c>
      <c r="B25" s="86" t="str">
        <f>'Registro Auxiliar_1'!B19</f>
        <v/>
      </c>
      <c r="C25" s="70" t="str">
        <f>IF('Registro Auxiliar_2'!AL19=""," ",'Registro Auxiliar_2'!AL19)</f>
        <v xml:space="preserve"> </v>
      </c>
      <c r="D25" s="70" t="str">
        <f>IF('Registro Auxiliar_2'!AM19=""," ",'Registro Auxiliar_2'!AM19)</f>
        <v xml:space="preserve"> </v>
      </c>
      <c r="E25" s="70" t="str">
        <f>IF('Registro Auxiliar_2'!AN19=""," ",'Registro Auxiliar_2'!AN19)</f>
        <v xml:space="preserve"> </v>
      </c>
      <c r="F25" s="70" t="str">
        <f>IF('Registro Auxiliar_2'!AO19=""," ",'Registro Auxiliar_2'!AO19)</f>
        <v xml:space="preserve"> </v>
      </c>
      <c r="G25" s="70" t="str">
        <f>IF('Registro Auxiliar_2'!AP19=""," ",'Registro Auxiliar_2'!AP19)</f>
        <v xml:space="preserve"> </v>
      </c>
      <c r="H25" s="70" t="str">
        <f>IF('Registro Auxiliar_2'!AQ19=""," ",'Registro Auxiliar_2'!AQ19)</f>
        <v xml:space="preserve"> </v>
      </c>
      <c r="I25" s="70" t="str">
        <f>IF('Registro Auxiliar_2'!AR19=""," ",'Registro Auxiliar_2'!AR19)</f>
        <v xml:space="preserve"> </v>
      </c>
      <c r="J25" s="71" t="str">
        <f>IF('Registro Auxiliar_2'!AS19=""," ",'Registro Auxiliar_2'!AS19)</f>
        <v xml:space="preserve"> </v>
      </c>
    </row>
    <row r="26" spans="1:10" ht="17.100000000000001" customHeight="1" x14ac:dyDescent="0.25">
      <c r="A26" s="25">
        <v>13</v>
      </c>
      <c r="B26" s="86" t="str">
        <f>'Registro Auxiliar_1'!B20</f>
        <v/>
      </c>
      <c r="C26" s="70" t="str">
        <f>IF('Registro Auxiliar_2'!AL20=""," ",'Registro Auxiliar_2'!AL20)</f>
        <v xml:space="preserve"> </v>
      </c>
      <c r="D26" s="70" t="str">
        <f>IF('Registro Auxiliar_2'!AM20=""," ",'Registro Auxiliar_2'!AM20)</f>
        <v xml:space="preserve"> </v>
      </c>
      <c r="E26" s="70" t="str">
        <f>IF('Registro Auxiliar_2'!AN20=""," ",'Registro Auxiliar_2'!AN20)</f>
        <v xml:space="preserve"> </v>
      </c>
      <c r="F26" s="70" t="str">
        <f>IF('Registro Auxiliar_2'!AO20=""," ",'Registro Auxiliar_2'!AO20)</f>
        <v xml:space="preserve"> </v>
      </c>
      <c r="G26" s="70" t="str">
        <f>IF('Registro Auxiliar_2'!AP20=""," ",'Registro Auxiliar_2'!AP20)</f>
        <v xml:space="preserve"> </v>
      </c>
      <c r="H26" s="70" t="str">
        <f>IF('Registro Auxiliar_2'!AQ20=""," ",'Registro Auxiliar_2'!AQ20)</f>
        <v xml:space="preserve"> </v>
      </c>
      <c r="I26" s="70" t="str">
        <f>IF('Registro Auxiliar_2'!AR20=""," ",'Registro Auxiliar_2'!AR20)</f>
        <v xml:space="preserve"> </v>
      </c>
      <c r="J26" s="71" t="str">
        <f>IF('Registro Auxiliar_2'!AS20=""," ",'Registro Auxiliar_2'!AS20)</f>
        <v xml:space="preserve"> </v>
      </c>
    </row>
    <row r="27" spans="1:10" ht="17.100000000000001" customHeight="1" x14ac:dyDescent="0.25">
      <c r="A27" s="25">
        <v>14</v>
      </c>
      <c r="B27" s="86" t="str">
        <f>'Registro Auxiliar_1'!B21</f>
        <v/>
      </c>
      <c r="C27" s="70" t="str">
        <f>IF('Registro Auxiliar_2'!AL21=""," ",'Registro Auxiliar_2'!AL21)</f>
        <v xml:space="preserve"> </v>
      </c>
      <c r="D27" s="70" t="str">
        <f>IF('Registro Auxiliar_2'!AM21=""," ",'Registro Auxiliar_2'!AM21)</f>
        <v xml:space="preserve"> </v>
      </c>
      <c r="E27" s="70" t="str">
        <f>IF('Registro Auxiliar_2'!AN21=""," ",'Registro Auxiliar_2'!AN21)</f>
        <v xml:space="preserve"> </v>
      </c>
      <c r="F27" s="70" t="str">
        <f>IF('Registro Auxiliar_2'!AO21=""," ",'Registro Auxiliar_2'!AO21)</f>
        <v xml:space="preserve"> </v>
      </c>
      <c r="G27" s="70" t="str">
        <f>IF('Registro Auxiliar_2'!AP21=""," ",'Registro Auxiliar_2'!AP21)</f>
        <v xml:space="preserve"> </v>
      </c>
      <c r="H27" s="70" t="str">
        <f>IF('Registro Auxiliar_2'!AQ21=""," ",'Registro Auxiliar_2'!AQ21)</f>
        <v xml:space="preserve"> </v>
      </c>
      <c r="I27" s="70" t="str">
        <f>IF('Registro Auxiliar_2'!AR21=""," ",'Registro Auxiliar_2'!AR21)</f>
        <v xml:space="preserve"> </v>
      </c>
      <c r="J27" s="71" t="str">
        <f>IF('Registro Auxiliar_2'!AS21=""," ",'Registro Auxiliar_2'!AS21)</f>
        <v xml:space="preserve"> </v>
      </c>
    </row>
    <row r="28" spans="1:10" ht="17.100000000000001" customHeight="1" x14ac:dyDescent="0.25">
      <c r="A28" s="25">
        <v>15</v>
      </c>
      <c r="B28" s="86" t="str">
        <f>'Registro Auxiliar_1'!B22</f>
        <v/>
      </c>
      <c r="C28" s="70" t="str">
        <f>IF('Registro Auxiliar_2'!AL22=""," ",'Registro Auxiliar_2'!AL22)</f>
        <v xml:space="preserve"> </v>
      </c>
      <c r="D28" s="70" t="str">
        <f>IF('Registro Auxiliar_2'!AM22=""," ",'Registro Auxiliar_2'!AM22)</f>
        <v xml:space="preserve"> </v>
      </c>
      <c r="E28" s="70" t="str">
        <f>IF('Registro Auxiliar_2'!AN22=""," ",'Registro Auxiliar_2'!AN22)</f>
        <v xml:space="preserve"> </v>
      </c>
      <c r="F28" s="70" t="str">
        <f>IF('Registro Auxiliar_2'!AO22=""," ",'Registro Auxiliar_2'!AO22)</f>
        <v xml:space="preserve"> </v>
      </c>
      <c r="G28" s="70" t="str">
        <f>IF('Registro Auxiliar_2'!AP22=""," ",'Registro Auxiliar_2'!AP22)</f>
        <v xml:space="preserve"> </v>
      </c>
      <c r="H28" s="70" t="str">
        <f>IF('Registro Auxiliar_2'!AQ22=""," ",'Registro Auxiliar_2'!AQ22)</f>
        <v xml:space="preserve"> </v>
      </c>
      <c r="I28" s="70" t="str">
        <f>IF('Registro Auxiliar_2'!AR22=""," ",'Registro Auxiliar_2'!AR22)</f>
        <v xml:space="preserve"> </v>
      </c>
      <c r="J28" s="71" t="str">
        <f>IF('Registro Auxiliar_2'!AS22=""," ",'Registro Auxiliar_2'!AS22)</f>
        <v xml:space="preserve"> </v>
      </c>
    </row>
    <row r="29" spans="1:10" ht="17.100000000000001" customHeight="1" x14ac:dyDescent="0.25">
      <c r="A29" s="25">
        <v>16</v>
      </c>
      <c r="B29" s="86" t="str">
        <f>'Registro Auxiliar_1'!B23</f>
        <v/>
      </c>
      <c r="C29" s="70" t="str">
        <f>IF('Registro Auxiliar_2'!AL23=""," ",'Registro Auxiliar_2'!AL23)</f>
        <v xml:space="preserve"> </v>
      </c>
      <c r="D29" s="70" t="str">
        <f>IF('Registro Auxiliar_2'!AM23=""," ",'Registro Auxiliar_2'!AM23)</f>
        <v xml:space="preserve"> </v>
      </c>
      <c r="E29" s="70" t="str">
        <f>IF('Registro Auxiliar_2'!AN23=""," ",'Registro Auxiliar_2'!AN23)</f>
        <v xml:space="preserve"> </v>
      </c>
      <c r="F29" s="70" t="str">
        <f>IF('Registro Auxiliar_2'!AO23=""," ",'Registro Auxiliar_2'!AO23)</f>
        <v xml:space="preserve"> </v>
      </c>
      <c r="G29" s="70" t="str">
        <f>IF('Registro Auxiliar_2'!AP23=""," ",'Registro Auxiliar_2'!AP23)</f>
        <v xml:space="preserve"> </v>
      </c>
      <c r="H29" s="70" t="str">
        <f>IF('Registro Auxiliar_2'!AQ23=""," ",'Registro Auxiliar_2'!AQ23)</f>
        <v xml:space="preserve"> </v>
      </c>
      <c r="I29" s="70" t="str">
        <f>IF('Registro Auxiliar_2'!AR23=""," ",'Registro Auxiliar_2'!AR23)</f>
        <v xml:space="preserve"> </v>
      </c>
      <c r="J29" s="71" t="str">
        <f>IF('Registro Auxiliar_2'!AS23=""," ",'Registro Auxiliar_2'!AS23)</f>
        <v xml:space="preserve"> </v>
      </c>
    </row>
    <row r="30" spans="1:10" ht="17.100000000000001" customHeight="1" x14ac:dyDescent="0.25">
      <c r="A30" s="25">
        <v>17</v>
      </c>
      <c r="B30" s="86" t="str">
        <f>'Registro Auxiliar_1'!B24</f>
        <v/>
      </c>
      <c r="C30" s="70" t="str">
        <f>IF('Registro Auxiliar_2'!AL24=""," ",'Registro Auxiliar_2'!AL24)</f>
        <v xml:space="preserve"> </v>
      </c>
      <c r="D30" s="70" t="str">
        <f>IF('Registro Auxiliar_2'!AM24=""," ",'Registro Auxiliar_2'!AM24)</f>
        <v xml:space="preserve"> </v>
      </c>
      <c r="E30" s="70" t="str">
        <f>IF('Registro Auxiliar_2'!AN24=""," ",'Registro Auxiliar_2'!AN24)</f>
        <v xml:space="preserve"> </v>
      </c>
      <c r="F30" s="70" t="str">
        <f>IF('Registro Auxiliar_2'!AO24=""," ",'Registro Auxiliar_2'!AO24)</f>
        <v xml:space="preserve"> </v>
      </c>
      <c r="G30" s="70" t="str">
        <f>IF('Registro Auxiliar_2'!AP24=""," ",'Registro Auxiliar_2'!AP24)</f>
        <v xml:space="preserve"> </v>
      </c>
      <c r="H30" s="70" t="str">
        <f>IF('Registro Auxiliar_2'!AQ24=""," ",'Registro Auxiliar_2'!AQ24)</f>
        <v xml:space="preserve"> </v>
      </c>
      <c r="I30" s="70" t="str">
        <f>IF('Registro Auxiliar_2'!AR24=""," ",'Registro Auxiliar_2'!AR24)</f>
        <v xml:space="preserve"> </v>
      </c>
      <c r="J30" s="71" t="str">
        <f>IF('Registro Auxiliar_2'!AS24=""," ",'Registro Auxiliar_2'!AS24)</f>
        <v xml:space="preserve"> </v>
      </c>
    </row>
    <row r="31" spans="1:10" ht="17.100000000000001" customHeight="1" x14ac:dyDescent="0.25">
      <c r="A31" s="25">
        <v>18</v>
      </c>
      <c r="B31" s="86" t="str">
        <f>'Registro Auxiliar_1'!B25</f>
        <v/>
      </c>
      <c r="C31" s="70" t="str">
        <f>IF('Registro Auxiliar_2'!AL25=""," ",'Registro Auxiliar_2'!AL25)</f>
        <v xml:space="preserve"> </v>
      </c>
      <c r="D31" s="70" t="str">
        <f>IF('Registro Auxiliar_2'!AM25=""," ",'Registro Auxiliar_2'!AM25)</f>
        <v xml:space="preserve"> </v>
      </c>
      <c r="E31" s="70" t="str">
        <f>IF('Registro Auxiliar_2'!AN25=""," ",'Registro Auxiliar_2'!AN25)</f>
        <v xml:space="preserve"> </v>
      </c>
      <c r="F31" s="70" t="str">
        <f>IF('Registro Auxiliar_2'!AO25=""," ",'Registro Auxiliar_2'!AO25)</f>
        <v xml:space="preserve"> </v>
      </c>
      <c r="G31" s="70" t="str">
        <f>IF('Registro Auxiliar_2'!AP25=""," ",'Registro Auxiliar_2'!AP25)</f>
        <v xml:space="preserve"> </v>
      </c>
      <c r="H31" s="70" t="str">
        <f>IF('Registro Auxiliar_2'!AQ25=""," ",'Registro Auxiliar_2'!AQ25)</f>
        <v xml:space="preserve"> </v>
      </c>
      <c r="I31" s="70" t="str">
        <f>IF('Registro Auxiliar_2'!AR25=""," ",'Registro Auxiliar_2'!AR25)</f>
        <v xml:space="preserve"> </v>
      </c>
      <c r="J31" s="71" t="str">
        <f>IF('Registro Auxiliar_2'!AS25=""," ",'Registro Auxiliar_2'!AS25)</f>
        <v xml:space="preserve"> </v>
      </c>
    </row>
    <row r="32" spans="1:10" ht="17.100000000000001" customHeight="1" x14ac:dyDescent="0.25">
      <c r="A32" s="25">
        <v>19</v>
      </c>
      <c r="B32" s="86" t="str">
        <f>'Registro Auxiliar_1'!B26</f>
        <v/>
      </c>
      <c r="C32" s="70" t="str">
        <f>IF('Registro Auxiliar_2'!AL26=""," ",'Registro Auxiliar_2'!AL26)</f>
        <v xml:space="preserve"> </v>
      </c>
      <c r="D32" s="70" t="str">
        <f>IF('Registro Auxiliar_2'!AM26=""," ",'Registro Auxiliar_2'!AM26)</f>
        <v xml:space="preserve"> </v>
      </c>
      <c r="E32" s="70" t="str">
        <f>IF('Registro Auxiliar_2'!AN26=""," ",'Registro Auxiliar_2'!AN26)</f>
        <v xml:space="preserve"> </v>
      </c>
      <c r="F32" s="70" t="str">
        <f>IF('Registro Auxiliar_2'!AO26=""," ",'Registro Auxiliar_2'!AO26)</f>
        <v xml:space="preserve"> </v>
      </c>
      <c r="G32" s="70" t="str">
        <f>IF('Registro Auxiliar_2'!AP26=""," ",'Registro Auxiliar_2'!AP26)</f>
        <v xml:space="preserve"> </v>
      </c>
      <c r="H32" s="70" t="str">
        <f>IF('Registro Auxiliar_2'!AQ26=""," ",'Registro Auxiliar_2'!AQ26)</f>
        <v xml:space="preserve"> </v>
      </c>
      <c r="I32" s="70" t="str">
        <f>IF('Registro Auxiliar_2'!AR26=""," ",'Registro Auxiliar_2'!AR26)</f>
        <v xml:space="preserve"> </v>
      </c>
      <c r="J32" s="71" t="str">
        <f>IF('Registro Auxiliar_2'!AS26=""," ",'Registro Auxiliar_2'!AS26)</f>
        <v xml:space="preserve"> </v>
      </c>
    </row>
    <row r="33" spans="1:10" ht="17.100000000000001" customHeight="1" x14ac:dyDescent="0.25">
      <c r="A33" s="25">
        <v>20</v>
      </c>
      <c r="B33" s="86" t="str">
        <f>'Registro Auxiliar_1'!B27</f>
        <v/>
      </c>
      <c r="C33" s="70" t="str">
        <f>IF('Registro Auxiliar_2'!AL27=""," ",'Registro Auxiliar_2'!AL27)</f>
        <v xml:space="preserve"> </v>
      </c>
      <c r="D33" s="70" t="str">
        <f>IF('Registro Auxiliar_2'!AM27=""," ",'Registro Auxiliar_2'!AM27)</f>
        <v xml:space="preserve"> </v>
      </c>
      <c r="E33" s="70" t="str">
        <f>IF('Registro Auxiliar_2'!AN27=""," ",'Registro Auxiliar_2'!AN27)</f>
        <v xml:space="preserve"> </v>
      </c>
      <c r="F33" s="70" t="str">
        <f>IF('Registro Auxiliar_2'!AO27=""," ",'Registro Auxiliar_2'!AO27)</f>
        <v xml:space="preserve"> </v>
      </c>
      <c r="G33" s="70" t="str">
        <f>IF('Registro Auxiliar_2'!AP27=""," ",'Registro Auxiliar_2'!AP27)</f>
        <v xml:space="preserve"> </v>
      </c>
      <c r="H33" s="70" t="str">
        <f>IF('Registro Auxiliar_2'!AQ27=""," ",'Registro Auxiliar_2'!AQ27)</f>
        <v xml:space="preserve"> </v>
      </c>
      <c r="I33" s="70" t="str">
        <f>IF('Registro Auxiliar_2'!AR27=""," ",'Registro Auxiliar_2'!AR27)</f>
        <v xml:space="preserve"> </v>
      </c>
      <c r="J33" s="71" t="str">
        <f>IF('Registro Auxiliar_2'!AS27=""," ",'Registro Auxiliar_2'!AS27)</f>
        <v xml:space="preserve"> </v>
      </c>
    </row>
    <row r="34" spans="1:10" ht="17.100000000000001" customHeight="1" x14ac:dyDescent="0.25">
      <c r="A34" s="25">
        <v>21</v>
      </c>
      <c r="B34" s="86" t="str">
        <f>'Registro Auxiliar_1'!B28</f>
        <v/>
      </c>
      <c r="C34" s="70" t="str">
        <f>IF('Registro Auxiliar_2'!AL28=""," ",'Registro Auxiliar_2'!AL28)</f>
        <v xml:space="preserve"> </v>
      </c>
      <c r="D34" s="70" t="str">
        <f>IF('Registro Auxiliar_2'!AM28=""," ",'Registro Auxiliar_2'!AM28)</f>
        <v xml:space="preserve"> </v>
      </c>
      <c r="E34" s="70" t="str">
        <f>IF('Registro Auxiliar_2'!AN28=""," ",'Registro Auxiliar_2'!AN28)</f>
        <v xml:space="preserve"> </v>
      </c>
      <c r="F34" s="70" t="str">
        <f>IF('Registro Auxiliar_2'!AO28=""," ",'Registro Auxiliar_2'!AO28)</f>
        <v xml:space="preserve"> </v>
      </c>
      <c r="G34" s="70" t="str">
        <f>IF('Registro Auxiliar_2'!AP28=""," ",'Registro Auxiliar_2'!AP28)</f>
        <v xml:space="preserve"> </v>
      </c>
      <c r="H34" s="70" t="str">
        <f>IF('Registro Auxiliar_2'!AQ28=""," ",'Registro Auxiliar_2'!AQ28)</f>
        <v xml:space="preserve"> </v>
      </c>
      <c r="I34" s="70" t="str">
        <f>IF('Registro Auxiliar_2'!AR28=""," ",'Registro Auxiliar_2'!AR28)</f>
        <v xml:space="preserve"> </v>
      </c>
      <c r="J34" s="71" t="str">
        <f>IF('Registro Auxiliar_2'!AS28=""," ",'Registro Auxiliar_2'!AS28)</f>
        <v xml:space="preserve"> </v>
      </c>
    </row>
    <row r="35" spans="1:10" ht="17.100000000000001" customHeight="1" x14ac:dyDescent="0.25">
      <c r="A35" s="25">
        <v>22</v>
      </c>
      <c r="B35" s="86" t="str">
        <f>'Registro Auxiliar_1'!B29</f>
        <v/>
      </c>
      <c r="C35" s="70" t="str">
        <f>IF('Registro Auxiliar_2'!AL29=""," ",'Registro Auxiliar_2'!AL29)</f>
        <v xml:space="preserve"> </v>
      </c>
      <c r="D35" s="70" t="str">
        <f>IF('Registro Auxiliar_2'!AM29=""," ",'Registro Auxiliar_2'!AM29)</f>
        <v xml:space="preserve"> </v>
      </c>
      <c r="E35" s="70" t="str">
        <f>IF('Registro Auxiliar_2'!AN29=""," ",'Registro Auxiliar_2'!AN29)</f>
        <v xml:space="preserve"> </v>
      </c>
      <c r="F35" s="70" t="str">
        <f>IF('Registro Auxiliar_2'!AO29=""," ",'Registro Auxiliar_2'!AO29)</f>
        <v xml:space="preserve"> </v>
      </c>
      <c r="G35" s="70" t="str">
        <f>IF('Registro Auxiliar_2'!AP29=""," ",'Registro Auxiliar_2'!AP29)</f>
        <v xml:space="preserve"> </v>
      </c>
      <c r="H35" s="70" t="str">
        <f>IF('Registro Auxiliar_2'!AQ29=""," ",'Registro Auxiliar_2'!AQ29)</f>
        <v xml:space="preserve"> </v>
      </c>
      <c r="I35" s="70" t="str">
        <f>IF('Registro Auxiliar_2'!AR29=""," ",'Registro Auxiliar_2'!AR29)</f>
        <v xml:space="preserve"> </v>
      </c>
      <c r="J35" s="71" t="str">
        <f>IF('Registro Auxiliar_2'!AS29=""," ",'Registro Auxiliar_2'!AS29)</f>
        <v xml:space="preserve"> </v>
      </c>
    </row>
    <row r="36" spans="1:10" ht="17.100000000000001" customHeight="1" x14ac:dyDescent="0.25">
      <c r="A36" s="25">
        <v>23</v>
      </c>
      <c r="B36" s="86" t="str">
        <f>'Registro Auxiliar_1'!B30</f>
        <v/>
      </c>
      <c r="C36" s="70" t="str">
        <f>IF('Registro Auxiliar_2'!AL30=""," ",'Registro Auxiliar_2'!AL30)</f>
        <v xml:space="preserve"> </v>
      </c>
      <c r="D36" s="70" t="str">
        <f>IF('Registro Auxiliar_2'!AM30=""," ",'Registro Auxiliar_2'!AM30)</f>
        <v xml:space="preserve"> </v>
      </c>
      <c r="E36" s="70" t="str">
        <f>IF('Registro Auxiliar_2'!AN30=""," ",'Registro Auxiliar_2'!AN30)</f>
        <v xml:space="preserve"> </v>
      </c>
      <c r="F36" s="70" t="str">
        <f>IF('Registro Auxiliar_2'!AO30=""," ",'Registro Auxiliar_2'!AO30)</f>
        <v xml:space="preserve"> </v>
      </c>
      <c r="G36" s="70" t="str">
        <f>IF('Registro Auxiliar_2'!AP30=""," ",'Registro Auxiliar_2'!AP30)</f>
        <v xml:space="preserve"> </v>
      </c>
      <c r="H36" s="70" t="str">
        <f>IF('Registro Auxiliar_2'!AQ30=""," ",'Registro Auxiliar_2'!AQ30)</f>
        <v xml:space="preserve"> </v>
      </c>
      <c r="I36" s="70" t="str">
        <f>IF('Registro Auxiliar_2'!AR30=""," ",'Registro Auxiliar_2'!AR30)</f>
        <v xml:space="preserve"> </v>
      </c>
      <c r="J36" s="71" t="str">
        <f>IF('Registro Auxiliar_2'!AS30=""," ",'Registro Auxiliar_2'!AS30)</f>
        <v xml:space="preserve"> </v>
      </c>
    </row>
    <row r="37" spans="1:10" ht="17.100000000000001" customHeight="1" x14ac:dyDescent="0.25">
      <c r="A37" s="25">
        <v>24</v>
      </c>
      <c r="B37" s="86" t="str">
        <f>'Registro Auxiliar_1'!B31</f>
        <v/>
      </c>
      <c r="C37" s="70" t="str">
        <f>IF('Registro Auxiliar_2'!AL31=""," ",'Registro Auxiliar_2'!AL31)</f>
        <v xml:space="preserve"> </v>
      </c>
      <c r="D37" s="70" t="str">
        <f>IF('Registro Auxiliar_2'!AM31=""," ",'Registro Auxiliar_2'!AM31)</f>
        <v xml:space="preserve"> </v>
      </c>
      <c r="E37" s="70" t="str">
        <f>IF('Registro Auxiliar_2'!AN31=""," ",'Registro Auxiliar_2'!AN31)</f>
        <v xml:space="preserve"> </v>
      </c>
      <c r="F37" s="70" t="str">
        <f>IF('Registro Auxiliar_2'!AO31=""," ",'Registro Auxiliar_2'!AO31)</f>
        <v xml:space="preserve"> </v>
      </c>
      <c r="G37" s="70" t="str">
        <f>IF('Registro Auxiliar_2'!AP31=""," ",'Registro Auxiliar_2'!AP31)</f>
        <v xml:space="preserve"> </v>
      </c>
      <c r="H37" s="70" t="str">
        <f>IF('Registro Auxiliar_2'!AQ31=""," ",'Registro Auxiliar_2'!AQ31)</f>
        <v xml:space="preserve"> </v>
      </c>
      <c r="I37" s="70" t="str">
        <f>IF('Registro Auxiliar_2'!AR31=""," ",'Registro Auxiliar_2'!AR31)</f>
        <v xml:space="preserve"> </v>
      </c>
      <c r="J37" s="71" t="str">
        <f>IF('Registro Auxiliar_2'!AS31=""," ",'Registro Auxiliar_2'!AS31)</f>
        <v xml:space="preserve"> </v>
      </c>
    </row>
    <row r="38" spans="1:10" ht="17.100000000000001" customHeight="1" x14ac:dyDescent="0.25">
      <c r="A38" s="25">
        <v>25</v>
      </c>
      <c r="B38" s="86" t="str">
        <f>'Registro Auxiliar_1'!B32</f>
        <v/>
      </c>
      <c r="C38" s="70" t="str">
        <f>IF('Registro Auxiliar_2'!AL32=""," ",'Registro Auxiliar_2'!AL32)</f>
        <v xml:space="preserve"> </v>
      </c>
      <c r="D38" s="70" t="str">
        <f>IF('Registro Auxiliar_2'!AM32=""," ",'Registro Auxiliar_2'!AM32)</f>
        <v xml:space="preserve"> </v>
      </c>
      <c r="E38" s="70" t="str">
        <f>IF('Registro Auxiliar_2'!AN32=""," ",'Registro Auxiliar_2'!AN32)</f>
        <v xml:space="preserve"> </v>
      </c>
      <c r="F38" s="70" t="str">
        <f>IF('Registro Auxiliar_2'!AO32=""," ",'Registro Auxiliar_2'!AO32)</f>
        <v xml:space="preserve"> </v>
      </c>
      <c r="G38" s="70" t="str">
        <f>IF('Registro Auxiliar_2'!AP32=""," ",'Registro Auxiliar_2'!AP32)</f>
        <v xml:space="preserve"> </v>
      </c>
      <c r="H38" s="70" t="str">
        <f>IF('Registro Auxiliar_2'!AQ32=""," ",'Registro Auxiliar_2'!AQ32)</f>
        <v xml:space="preserve"> </v>
      </c>
      <c r="I38" s="70" t="str">
        <f>IF('Registro Auxiliar_2'!AR32=""," ",'Registro Auxiliar_2'!AR32)</f>
        <v xml:space="preserve"> </v>
      </c>
      <c r="J38" s="71" t="str">
        <f>IF('Registro Auxiliar_2'!AS32=""," ",'Registro Auxiliar_2'!AS32)</f>
        <v xml:space="preserve"> </v>
      </c>
    </row>
    <row r="39" spans="1:10" ht="17.100000000000001" customHeight="1" x14ac:dyDescent="0.25">
      <c r="A39" s="25">
        <v>26</v>
      </c>
      <c r="B39" s="86" t="str">
        <f>'Registro Auxiliar_1'!B33</f>
        <v/>
      </c>
      <c r="C39" s="70" t="str">
        <f>IF('Registro Auxiliar_2'!AL33=""," ",'Registro Auxiliar_2'!AL33)</f>
        <v xml:space="preserve"> </v>
      </c>
      <c r="D39" s="70" t="str">
        <f>IF('Registro Auxiliar_2'!AM33=""," ",'Registro Auxiliar_2'!AM33)</f>
        <v xml:space="preserve"> </v>
      </c>
      <c r="E39" s="70" t="str">
        <f>IF('Registro Auxiliar_2'!AN33=""," ",'Registro Auxiliar_2'!AN33)</f>
        <v xml:space="preserve"> </v>
      </c>
      <c r="F39" s="70" t="str">
        <f>IF('Registro Auxiliar_2'!AO33=""," ",'Registro Auxiliar_2'!AO33)</f>
        <v xml:space="preserve"> </v>
      </c>
      <c r="G39" s="70" t="str">
        <f>IF('Registro Auxiliar_2'!AP33=""," ",'Registro Auxiliar_2'!AP33)</f>
        <v xml:space="preserve"> </v>
      </c>
      <c r="H39" s="70" t="str">
        <f>IF('Registro Auxiliar_2'!AQ33=""," ",'Registro Auxiliar_2'!AQ33)</f>
        <v xml:space="preserve"> </v>
      </c>
      <c r="I39" s="70" t="str">
        <f>IF('Registro Auxiliar_2'!AR33=""," ",'Registro Auxiliar_2'!AR33)</f>
        <v xml:space="preserve"> </v>
      </c>
      <c r="J39" s="71" t="str">
        <f>IF('Registro Auxiliar_2'!AS33=""," ",'Registro Auxiliar_2'!AS33)</f>
        <v xml:space="preserve"> </v>
      </c>
    </row>
    <row r="40" spans="1:10" ht="17.100000000000001" customHeight="1" x14ac:dyDescent="0.25">
      <c r="A40" s="25">
        <v>27</v>
      </c>
      <c r="B40" s="86" t="str">
        <f>'Registro Auxiliar_1'!B34</f>
        <v/>
      </c>
      <c r="C40" s="70" t="str">
        <f>IF('Registro Auxiliar_2'!AL34=""," ",'Registro Auxiliar_2'!AL34)</f>
        <v xml:space="preserve"> </v>
      </c>
      <c r="D40" s="70" t="str">
        <f>IF('Registro Auxiliar_2'!AM34=""," ",'Registro Auxiliar_2'!AM34)</f>
        <v xml:space="preserve"> </v>
      </c>
      <c r="E40" s="70" t="str">
        <f>IF('Registro Auxiliar_2'!AN34=""," ",'Registro Auxiliar_2'!AN34)</f>
        <v xml:space="preserve"> </v>
      </c>
      <c r="F40" s="70" t="str">
        <f>IF('Registro Auxiliar_2'!AO34=""," ",'Registro Auxiliar_2'!AO34)</f>
        <v xml:space="preserve"> </v>
      </c>
      <c r="G40" s="70" t="str">
        <f>IF('Registro Auxiliar_2'!AP34=""," ",'Registro Auxiliar_2'!AP34)</f>
        <v xml:space="preserve"> </v>
      </c>
      <c r="H40" s="70" t="str">
        <f>IF('Registro Auxiliar_2'!AQ34=""," ",'Registro Auxiliar_2'!AQ34)</f>
        <v xml:space="preserve"> </v>
      </c>
      <c r="I40" s="70" t="str">
        <f>IF('Registro Auxiliar_2'!AR34=""," ",'Registro Auxiliar_2'!AR34)</f>
        <v xml:space="preserve"> </v>
      </c>
      <c r="J40" s="71" t="str">
        <f>IF('Registro Auxiliar_2'!AS34=""," ",'Registro Auxiliar_2'!AS34)</f>
        <v xml:space="preserve"> </v>
      </c>
    </row>
    <row r="41" spans="1:10" ht="17.100000000000001" customHeight="1" x14ac:dyDescent="0.25">
      <c r="A41" s="25">
        <v>28</v>
      </c>
      <c r="B41" s="86" t="str">
        <f>'Registro Auxiliar_1'!B35</f>
        <v/>
      </c>
      <c r="C41" s="70" t="str">
        <f>IF('Registro Auxiliar_2'!AL35=""," ",'Registro Auxiliar_2'!AL35)</f>
        <v xml:space="preserve"> </v>
      </c>
      <c r="D41" s="70" t="str">
        <f>IF('Registro Auxiliar_2'!AM35=""," ",'Registro Auxiliar_2'!AM35)</f>
        <v xml:space="preserve"> </v>
      </c>
      <c r="E41" s="70" t="str">
        <f>IF('Registro Auxiliar_2'!AN35=""," ",'Registro Auxiliar_2'!AN35)</f>
        <v xml:space="preserve"> </v>
      </c>
      <c r="F41" s="70" t="str">
        <f>IF('Registro Auxiliar_2'!AO35=""," ",'Registro Auxiliar_2'!AO35)</f>
        <v xml:space="preserve"> </v>
      </c>
      <c r="G41" s="70" t="str">
        <f>IF('Registro Auxiliar_2'!AP35=""," ",'Registro Auxiliar_2'!AP35)</f>
        <v xml:space="preserve"> </v>
      </c>
      <c r="H41" s="70" t="str">
        <f>IF('Registro Auxiliar_2'!AQ35=""," ",'Registro Auxiliar_2'!AQ35)</f>
        <v xml:space="preserve"> </v>
      </c>
      <c r="I41" s="70" t="str">
        <f>IF('Registro Auxiliar_2'!AR35=""," ",'Registro Auxiliar_2'!AR35)</f>
        <v xml:space="preserve"> </v>
      </c>
      <c r="J41" s="71" t="str">
        <f>IF('Registro Auxiliar_2'!AS35=""," ",'Registro Auxiliar_2'!AS35)</f>
        <v xml:space="preserve"> </v>
      </c>
    </row>
    <row r="42" spans="1:10" ht="17.100000000000001" customHeight="1" x14ac:dyDescent="0.25">
      <c r="A42" s="25">
        <v>29</v>
      </c>
      <c r="B42" s="86" t="str">
        <f>'Registro Auxiliar_1'!B36</f>
        <v/>
      </c>
      <c r="C42" s="70" t="str">
        <f>IF('Registro Auxiliar_2'!AL36=""," ",'Registro Auxiliar_2'!AL36)</f>
        <v xml:space="preserve"> </v>
      </c>
      <c r="D42" s="70" t="str">
        <f>IF('Registro Auxiliar_2'!AM36=""," ",'Registro Auxiliar_2'!AM36)</f>
        <v xml:space="preserve"> </v>
      </c>
      <c r="E42" s="70" t="str">
        <f>IF('Registro Auxiliar_2'!AN36=""," ",'Registro Auxiliar_2'!AN36)</f>
        <v xml:space="preserve"> </v>
      </c>
      <c r="F42" s="70" t="str">
        <f>IF('Registro Auxiliar_2'!AO36=""," ",'Registro Auxiliar_2'!AO36)</f>
        <v xml:space="preserve"> </v>
      </c>
      <c r="G42" s="70" t="str">
        <f>IF('Registro Auxiliar_2'!AP36=""," ",'Registro Auxiliar_2'!AP36)</f>
        <v xml:space="preserve"> </v>
      </c>
      <c r="H42" s="70" t="str">
        <f>IF('Registro Auxiliar_2'!AQ36=""," ",'Registro Auxiliar_2'!AQ36)</f>
        <v xml:space="preserve"> </v>
      </c>
      <c r="I42" s="70" t="str">
        <f>IF('Registro Auxiliar_2'!AR36=""," ",'Registro Auxiliar_2'!AR36)</f>
        <v xml:space="preserve"> </v>
      </c>
      <c r="J42" s="71" t="str">
        <f>IF('Registro Auxiliar_2'!AS36=""," ",'Registro Auxiliar_2'!AS36)</f>
        <v xml:space="preserve"> </v>
      </c>
    </row>
    <row r="43" spans="1:10" ht="17.100000000000001" customHeight="1" x14ac:dyDescent="0.25">
      <c r="A43" s="25">
        <v>30</v>
      </c>
      <c r="B43" s="86" t="str">
        <f>'Registro Auxiliar_1'!B37</f>
        <v/>
      </c>
      <c r="C43" s="70" t="str">
        <f>IF('Registro Auxiliar_2'!AL37=""," ",'Registro Auxiliar_2'!AL37)</f>
        <v xml:space="preserve"> </v>
      </c>
      <c r="D43" s="70" t="str">
        <f>IF('Registro Auxiliar_2'!AM37=""," ",'Registro Auxiliar_2'!AM37)</f>
        <v xml:space="preserve"> </v>
      </c>
      <c r="E43" s="70" t="str">
        <f>IF('Registro Auxiliar_2'!AN37=""," ",'Registro Auxiliar_2'!AN37)</f>
        <v xml:space="preserve"> </v>
      </c>
      <c r="F43" s="70" t="str">
        <f>IF('Registro Auxiliar_2'!AO37=""," ",'Registro Auxiliar_2'!AO37)</f>
        <v xml:space="preserve"> </v>
      </c>
      <c r="G43" s="70" t="str">
        <f>IF('Registro Auxiliar_2'!AP37=""," ",'Registro Auxiliar_2'!AP37)</f>
        <v xml:space="preserve"> </v>
      </c>
      <c r="H43" s="70" t="str">
        <f>IF('Registro Auxiliar_2'!AQ37=""," ",'Registro Auxiliar_2'!AQ37)</f>
        <v xml:space="preserve"> </v>
      </c>
      <c r="I43" s="70" t="str">
        <f>IF('Registro Auxiliar_2'!AR37=""," ",'Registro Auxiliar_2'!AR37)</f>
        <v xml:space="preserve"> </v>
      </c>
      <c r="J43" s="71" t="str">
        <f>IF('Registro Auxiliar_2'!AS37=""," ",'Registro Auxiliar_2'!AS37)</f>
        <v xml:space="preserve"> </v>
      </c>
    </row>
    <row r="44" spans="1:10" ht="17.100000000000001" customHeight="1" x14ac:dyDescent="0.25">
      <c r="A44" s="25">
        <v>31</v>
      </c>
      <c r="B44" s="86" t="str">
        <f>'Registro Auxiliar_1'!B38</f>
        <v/>
      </c>
      <c r="C44" s="70" t="str">
        <f>IF('Registro Auxiliar_2'!AL38=""," ",'Registro Auxiliar_2'!AL38)</f>
        <v xml:space="preserve"> </v>
      </c>
      <c r="D44" s="70" t="str">
        <f>IF('Registro Auxiliar_2'!AM38=""," ",'Registro Auxiliar_2'!AM38)</f>
        <v xml:space="preserve"> </v>
      </c>
      <c r="E44" s="70" t="str">
        <f>IF('Registro Auxiliar_2'!AN38=""," ",'Registro Auxiliar_2'!AN38)</f>
        <v xml:space="preserve"> </v>
      </c>
      <c r="F44" s="70" t="str">
        <f>IF('Registro Auxiliar_2'!AO38=""," ",'Registro Auxiliar_2'!AO38)</f>
        <v xml:space="preserve"> </v>
      </c>
      <c r="G44" s="70" t="str">
        <f>IF('Registro Auxiliar_2'!AP38=""," ",'Registro Auxiliar_2'!AP38)</f>
        <v xml:space="preserve"> </v>
      </c>
      <c r="H44" s="70" t="str">
        <f>IF('Registro Auxiliar_2'!AQ38=""," ",'Registro Auxiliar_2'!AQ38)</f>
        <v xml:space="preserve"> </v>
      </c>
      <c r="I44" s="70" t="str">
        <f>IF('Registro Auxiliar_2'!AR38=""," ",'Registro Auxiliar_2'!AR38)</f>
        <v xml:space="preserve"> </v>
      </c>
      <c r="J44" s="71" t="str">
        <f>IF('Registro Auxiliar_2'!AS38=""," ",'Registro Auxiliar_2'!AS38)</f>
        <v xml:space="preserve"> </v>
      </c>
    </row>
    <row r="45" spans="1:10" ht="17.100000000000001" customHeight="1" x14ac:dyDescent="0.25">
      <c r="A45" s="25">
        <v>32</v>
      </c>
      <c r="B45" s="86" t="str">
        <f>'Registro Auxiliar_1'!B39</f>
        <v/>
      </c>
      <c r="C45" s="70" t="str">
        <f>IF('Registro Auxiliar_2'!AL39=""," ",'Registro Auxiliar_2'!AL39)</f>
        <v xml:space="preserve"> </v>
      </c>
      <c r="D45" s="70" t="str">
        <f>IF('Registro Auxiliar_2'!AM39=""," ",'Registro Auxiliar_2'!AM39)</f>
        <v xml:space="preserve"> </v>
      </c>
      <c r="E45" s="70" t="str">
        <f>IF('Registro Auxiliar_2'!AN39=""," ",'Registro Auxiliar_2'!AN39)</f>
        <v xml:space="preserve"> </v>
      </c>
      <c r="F45" s="70" t="str">
        <f>IF('Registro Auxiliar_2'!AO39=""," ",'Registro Auxiliar_2'!AO39)</f>
        <v xml:space="preserve"> </v>
      </c>
      <c r="G45" s="70" t="str">
        <f>IF('Registro Auxiliar_2'!AP39=""," ",'Registro Auxiliar_2'!AP39)</f>
        <v xml:space="preserve"> </v>
      </c>
      <c r="H45" s="70" t="str">
        <f>IF('Registro Auxiliar_2'!AQ39=""," ",'Registro Auxiliar_2'!AQ39)</f>
        <v xml:space="preserve"> </v>
      </c>
      <c r="I45" s="70" t="str">
        <f>IF('Registro Auxiliar_2'!AR39=""," ",'Registro Auxiliar_2'!AR39)</f>
        <v xml:space="preserve"> </v>
      </c>
      <c r="J45" s="71" t="str">
        <f>IF('Registro Auxiliar_2'!AS39=""," ",'Registro Auxiliar_2'!AS39)</f>
        <v xml:space="preserve"> </v>
      </c>
    </row>
    <row r="46" spans="1:10" ht="17.100000000000001" customHeight="1" x14ac:dyDescent="0.25">
      <c r="A46" s="25">
        <v>33</v>
      </c>
      <c r="B46" s="86" t="str">
        <f>'Registro Auxiliar_1'!B40</f>
        <v/>
      </c>
      <c r="C46" s="70" t="str">
        <f>IF('Registro Auxiliar_2'!AL40=""," ",'Registro Auxiliar_2'!AL40)</f>
        <v xml:space="preserve"> </v>
      </c>
      <c r="D46" s="70" t="str">
        <f>IF('Registro Auxiliar_2'!AM40=""," ",'Registro Auxiliar_2'!AM40)</f>
        <v xml:space="preserve"> </v>
      </c>
      <c r="E46" s="70" t="str">
        <f>IF('Registro Auxiliar_2'!AN40=""," ",'Registro Auxiliar_2'!AN40)</f>
        <v xml:space="preserve"> </v>
      </c>
      <c r="F46" s="70" t="str">
        <f>IF('Registro Auxiliar_2'!AO40=""," ",'Registro Auxiliar_2'!AO40)</f>
        <v xml:space="preserve"> </v>
      </c>
      <c r="G46" s="70" t="str">
        <f>IF('Registro Auxiliar_2'!AP40=""," ",'Registro Auxiliar_2'!AP40)</f>
        <v xml:space="preserve"> </v>
      </c>
      <c r="H46" s="70" t="str">
        <f>IF('Registro Auxiliar_2'!AQ40=""," ",'Registro Auxiliar_2'!AQ40)</f>
        <v xml:space="preserve"> </v>
      </c>
      <c r="I46" s="70" t="str">
        <f>IF('Registro Auxiliar_2'!AR40=""," ",'Registro Auxiliar_2'!AR40)</f>
        <v xml:space="preserve"> </v>
      </c>
      <c r="J46" s="71" t="str">
        <f>IF('Registro Auxiliar_2'!AS40=""," ",'Registro Auxiliar_2'!AS40)</f>
        <v xml:space="preserve"> </v>
      </c>
    </row>
    <row r="47" spans="1:10" ht="17.100000000000001" customHeight="1" x14ac:dyDescent="0.25">
      <c r="A47" s="25">
        <v>34</v>
      </c>
      <c r="B47" s="86" t="str">
        <f>'Registro Auxiliar_1'!B41</f>
        <v/>
      </c>
      <c r="C47" s="70" t="str">
        <f>IF('Registro Auxiliar_2'!AL41=""," ",'Registro Auxiliar_2'!AL41)</f>
        <v xml:space="preserve"> </v>
      </c>
      <c r="D47" s="70" t="str">
        <f>IF('Registro Auxiliar_2'!AM41=""," ",'Registro Auxiliar_2'!AM41)</f>
        <v xml:space="preserve"> </v>
      </c>
      <c r="E47" s="70" t="str">
        <f>IF('Registro Auxiliar_2'!AN41=""," ",'Registro Auxiliar_2'!AN41)</f>
        <v xml:space="preserve"> </v>
      </c>
      <c r="F47" s="70" t="str">
        <f>IF('Registro Auxiliar_2'!AO41=""," ",'Registro Auxiliar_2'!AO41)</f>
        <v xml:space="preserve"> </v>
      </c>
      <c r="G47" s="70" t="str">
        <f>IF('Registro Auxiliar_2'!AP41=""," ",'Registro Auxiliar_2'!AP41)</f>
        <v xml:space="preserve"> </v>
      </c>
      <c r="H47" s="70" t="str">
        <f>IF('Registro Auxiliar_2'!AQ41=""," ",'Registro Auxiliar_2'!AQ41)</f>
        <v xml:space="preserve"> </v>
      </c>
      <c r="I47" s="70" t="str">
        <f>IF('Registro Auxiliar_2'!AR41=""," ",'Registro Auxiliar_2'!AR41)</f>
        <v xml:space="preserve"> </v>
      </c>
      <c r="J47" s="71" t="str">
        <f>IF('Registro Auxiliar_2'!AS41=""," ",'Registro Auxiliar_2'!AS41)</f>
        <v xml:space="preserve"> </v>
      </c>
    </row>
    <row r="48" spans="1:10" ht="17.100000000000001" customHeight="1" x14ac:dyDescent="0.25">
      <c r="A48" s="25">
        <v>35</v>
      </c>
      <c r="B48" s="86" t="str">
        <f>'Registro Auxiliar_1'!B42</f>
        <v/>
      </c>
      <c r="C48" s="70" t="str">
        <f>IF('Registro Auxiliar_2'!AL42=""," ",'Registro Auxiliar_2'!AL42)</f>
        <v xml:space="preserve"> </v>
      </c>
      <c r="D48" s="70" t="str">
        <f>IF('Registro Auxiliar_2'!AM42=""," ",'Registro Auxiliar_2'!AM42)</f>
        <v xml:space="preserve"> </v>
      </c>
      <c r="E48" s="70" t="str">
        <f>IF('Registro Auxiliar_2'!AN42=""," ",'Registro Auxiliar_2'!AN42)</f>
        <v xml:space="preserve"> </v>
      </c>
      <c r="F48" s="70" t="str">
        <f>IF('Registro Auxiliar_2'!AO42=""," ",'Registro Auxiliar_2'!AO42)</f>
        <v xml:space="preserve"> </v>
      </c>
      <c r="G48" s="70" t="str">
        <f>IF('Registro Auxiliar_2'!AP42=""," ",'Registro Auxiliar_2'!AP42)</f>
        <v xml:space="preserve"> </v>
      </c>
      <c r="H48" s="70" t="str">
        <f>IF('Registro Auxiliar_2'!AQ42=""," ",'Registro Auxiliar_2'!AQ42)</f>
        <v xml:space="preserve"> </v>
      </c>
      <c r="I48" s="70" t="str">
        <f>IF('Registro Auxiliar_2'!AR42=""," ",'Registro Auxiliar_2'!AR42)</f>
        <v xml:space="preserve"> </v>
      </c>
      <c r="J48" s="71" t="str">
        <f>IF('Registro Auxiliar_2'!AS42=""," ",'Registro Auxiliar_2'!AS42)</f>
        <v xml:space="preserve"> </v>
      </c>
    </row>
    <row r="49" spans="1:10" ht="17.100000000000001" customHeight="1" x14ac:dyDescent="0.25">
      <c r="A49" s="25">
        <v>36</v>
      </c>
      <c r="B49" s="86" t="str">
        <f>'Registro Auxiliar_1'!B43</f>
        <v/>
      </c>
      <c r="C49" s="70" t="str">
        <f>IF('Registro Auxiliar_2'!AL43=""," ",'Registro Auxiliar_2'!AL43)</f>
        <v xml:space="preserve"> </v>
      </c>
      <c r="D49" s="70" t="str">
        <f>IF('Registro Auxiliar_2'!AM43=""," ",'Registro Auxiliar_2'!AM43)</f>
        <v xml:space="preserve"> </v>
      </c>
      <c r="E49" s="70" t="str">
        <f>IF('Registro Auxiliar_2'!AN43=""," ",'Registro Auxiliar_2'!AN43)</f>
        <v xml:space="preserve"> </v>
      </c>
      <c r="F49" s="70" t="str">
        <f>IF('Registro Auxiliar_2'!AO43=""," ",'Registro Auxiliar_2'!AO43)</f>
        <v xml:space="preserve"> </v>
      </c>
      <c r="G49" s="70" t="str">
        <f>IF('Registro Auxiliar_2'!AP43=""," ",'Registro Auxiliar_2'!AP43)</f>
        <v xml:space="preserve"> </v>
      </c>
      <c r="H49" s="70" t="str">
        <f>IF('Registro Auxiliar_2'!AQ43=""," ",'Registro Auxiliar_2'!AQ43)</f>
        <v xml:space="preserve"> </v>
      </c>
      <c r="I49" s="70" t="str">
        <f>IF('Registro Auxiliar_2'!AR43=""," ",'Registro Auxiliar_2'!AR43)</f>
        <v xml:space="preserve"> </v>
      </c>
      <c r="J49" s="71" t="str">
        <f>IF('Registro Auxiliar_2'!AS43=""," ",'Registro Auxiliar_2'!AS43)</f>
        <v xml:space="preserve"> </v>
      </c>
    </row>
    <row r="50" spans="1:10" ht="17.100000000000001" customHeight="1" x14ac:dyDescent="0.25">
      <c r="A50" s="25">
        <v>37</v>
      </c>
      <c r="B50" s="86" t="str">
        <f>'Registro Auxiliar_1'!B44</f>
        <v/>
      </c>
      <c r="C50" s="70" t="str">
        <f>IF('Registro Auxiliar_2'!AL44=""," ",'Registro Auxiliar_2'!AL44)</f>
        <v xml:space="preserve"> </v>
      </c>
      <c r="D50" s="70" t="str">
        <f>IF('Registro Auxiliar_2'!AM44=""," ",'Registro Auxiliar_2'!AM44)</f>
        <v xml:space="preserve"> </v>
      </c>
      <c r="E50" s="70" t="str">
        <f>IF('Registro Auxiliar_2'!AN44=""," ",'Registro Auxiliar_2'!AN44)</f>
        <v xml:space="preserve"> </v>
      </c>
      <c r="F50" s="70" t="str">
        <f>IF('Registro Auxiliar_2'!AO44=""," ",'Registro Auxiliar_2'!AO44)</f>
        <v xml:space="preserve"> </v>
      </c>
      <c r="G50" s="70" t="str">
        <f>IF('Registro Auxiliar_2'!AP44=""," ",'Registro Auxiliar_2'!AP44)</f>
        <v xml:space="preserve"> </v>
      </c>
      <c r="H50" s="70" t="str">
        <f>IF('Registro Auxiliar_2'!AQ44=""," ",'Registro Auxiliar_2'!AQ44)</f>
        <v xml:space="preserve"> </v>
      </c>
      <c r="I50" s="70" t="str">
        <f>IF('Registro Auxiliar_2'!AR44=""," ",'Registro Auxiliar_2'!AR44)</f>
        <v xml:space="preserve"> </v>
      </c>
      <c r="J50" s="71" t="str">
        <f>IF('Registro Auxiliar_2'!AS44=""," ",'Registro Auxiliar_2'!AS44)</f>
        <v xml:space="preserve"> </v>
      </c>
    </row>
    <row r="51" spans="1:10" ht="17.100000000000001" customHeight="1" x14ac:dyDescent="0.25">
      <c r="A51" s="25">
        <v>38</v>
      </c>
      <c r="B51" s="86" t="str">
        <f>'Registro Auxiliar_1'!B45</f>
        <v/>
      </c>
      <c r="C51" s="70" t="str">
        <f>IF('Registro Auxiliar_2'!AL45=""," ",'Registro Auxiliar_2'!AL45)</f>
        <v xml:space="preserve"> </v>
      </c>
      <c r="D51" s="70" t="str">
        <f>IF('Registro Auxiliar_2'!AM45=""," ",'Registro Auxiliar_2'!AM45)</f>
        <v xml:space="preserve"> </v>
      </c>
      <c r="E51" s="70" t="str">
        <f>IF('Registro Auxiliar_2'!AN45=""," ",'Registro Auxiliar_2'!AN45)</f>
        <v xml:space="preserve"> </v>
      </c>
      <c r="F51" s="70" t="str">
        <f>IF('Registro Auxiliar_2'!AO45=""," ",'Registro Auxiliar_2'!AO45)</f>
        <v xml:space="preserve"> </v>
      </c>
      <c r="G51" s="70" t="str">
        <f>IF('Registro Auxiliar_2'!AP45=""," ",'Registro Auxiliar_2'!AP45)</f>
        <v xml:space="preserve"> </v>
      </c>
      <c r="H51" s="70" t="str">
        <f>IF('Registro Auxiliar_2'!AQ45=""," ",'Registro Auxiliar_2'!AQ45)</f>
        <v xml:space="preserve"> </v>
      </c>
      <c r="I51" s="70" t="str">
        <f>IF('Registro Auxiliar_2'!AR45=""," ",'Registro Auxiliar_2'!AR45)</f>
        <v xml:space="preserve"> </v>
      </c>
      <c r="J51" s="71" t="str">
        <f>IF('Registro Auxiliar_2'!AS45=""," ",'Registro Auxiliar_2'!AS45)</f>
        <v xml:space="preserve"> </v>
      </c>
    </row>
    <row r="52" spans="1:10" ht="17.100000000000001" customHeight="1" x14ac:dyDescent="0.25">
      <c r="A52" s="25">
        <v>39</v>
      </c>
      <c r="B52" s="86" t="str">
        <f>'Registro Auxiliar_1'!B46</f>
        <v/>
      </c>
      <c r="C52" s="70" t="str">
        <f>IF('Registro Auxiliar_2'!AL46=""," ",'Registro Auxiliar_2'!AL46)</f>
        <v xml:space="preserve"> </v>
      </c>
      <c r="D52" s="70" t="str">
        <f>IF('Registro Auxiliar_2'!AM46=""," ",'Registro Auxiliar_2'!AM46)</f>
        <v xml:space="preserve"> </v>
      </c>
      <c r="E52" s="70" t="str">
        <f>IF('Registro Auxiliar_2'!AN46=""," ",'Registro Auxiliar_2'!AN46)</f>
        <v xml:space="preserve"> </v>
      </c>
      <c r="F52" s="70" t="str">
        <f>IF('Registro Auxiliar_2'!AO46=""," ",'Registro Auxiliar_2'!AO46)</f>
        <v xml:space="preserve"> </v>
      </c>
      <c r="G52" s="70" t="str">
        <f>IF('Registro Auxiliar_2'!AP46=""," ",'Registro Auxiliar_2'!AP46)</f>
        <v xml:space="preserve"> </v>
      </c>
      <c r="H52" s="70" t="str">
        <f>IF('Registro Auxiliar_2'!AQ46=""," ",'Registro Auxiliar_2'!AQ46)</f>
        <v xml:space="preserve"> </v>
      </c>
      <c r="I52" s="70" t="str">
        <f>IF('Registro Auxiliar_2'!AR46=""," ",'Registro Auxiliar_2'!AR46)</f>
        <v xml:space="preserve"> </v>
      </c>
      <c r="J52" s="71" t="str">
        <f>IF('Registro Auxiliar_2'!AS46=""," ",'Registro Auxiliar_2'!AS46)</f>
        <v xml:space="preserve"> </v>
      </c>
    </row>
    <row r="53" spans="1:10" ht="17.100000000000001" customHeight="1" x14ac:dyDescent="0.25">
      <c r="A53" s="25">
        <v>40</v>
      </c>
      <c r="B53" s="86" t="str">
        <f>'Registro Auxiliar_1'!B47</f>
        <v/>
      </c>
      <c r="C53" s="70" t="str">
        <f>IF('Registro Auxiliar_2'!AL47=""," ",'Registro Auxiliar_2'!AL47)</f>
        <v xml:space="preserve"> </v>
      </c>
      <c r="D53" s="70" t="str">
        <f>IF('Registro Auxiliar_2'!AM47=""," ",'Registro Auxiliar_2'!AM47)</f>
        <v xml:space="preserve"> </v>
      </c>
      <c r="E53" s="70" t="str">
        <f>IF('Registro Auxiliar_2'!AN47=""," ",'Registro Auxiliar_2'!AN47)</f>
        <v xml:space="preserve"> </v>
      </c>
      <c r="F53" s="70" t="str">
        <f>IF('Registro Auxiliar_2'!AO47=""," ",'Registro Auxiliar_2'!AO47)</f>
        <v xml:space="preserve"> </v>
      </c>
      <c r="G53" s="70" t="str">
        <f>IF('Registro Auxiliar_2'!AP47=""," ",'Registro Auxiliar_2'!AP47)</f>
        <v xml:space="preserve"> </v>
      </c>
      <c r="H53" s="70" t="str">
        <f>IF('Registro Auxiliar_2'!AQ47=""," ",'Registro Auxiliar_2'!AQ47)</f>
        <v xml:space="preserve"> </v>
      </c>
      <c r="I53" s="70" t="str">
        <f>IF('Registro Auxiliar_2'!AR47=""," ",'Registro Auxiliar_2'!AR47)</f>
        <v xml:space="preserve"> </v>
      </c>
      <c r="J53" s="71" t="str">
        <f>IF('Registro Auxiliar_2'!AS47=""," ",'Registro Auxiliar_2'!AS47)</f>
        <v xml:space="preserve"> </v>
      </c>
    </row>
    <row r="54" spans="1:10" ht="17.100000000000001" customHeight="1" x14ac:dyDescent="0.25">
      <c r="A54" s="25">
        <v>41</v>
      </c>
      <c r="B54" s="86" t="str">
        <f>'Registro Auxiliar_1'!B48</f>
        <v/>
      </c>
      <c r="C54" s="70" t="str">
        <f>IF('Registro Auxiliar_2'!AL48=""," ",'Registro Auxiliar_2'!AL48)</f>
        <v xml:space="preserve"> </v>
      </c>
      <c r="D54" s="70" t="str">
        <f>IF('Registro Auxiliar_2'!AM48=""," ",'Registro Auxiliar_2'!AM48)</f>
        <v xml:space="preserve"> </v>
      </c>
      <c r="E54" s="70" t="str">
        <f>IF('Registro Auxiliar_2'!AN48=""," ",'Registro Auxiliar_2'!AN48)</f>
        <v xml:space="preserve"> </v>
      </c>
      <c r="F54" s="70" t="str">
        <f>IF('Registro Auxiliar_2'!AO48=""," ",'Registro Auxiliar_2'!AO48)</f>
        <v xml:space="preserve"> </v>
      </c>
      <c r="G54" s="70" t="str">
        <f>IF('Registro Auxiliar_2'!AP48=""," ",'Registro Auxiliar_2'!AP48)</f>
        <v xml:space="preserve"> </v>
      </c>
      <c r="H54" s="70" t="str">
        <f>IF('Registro Auxiliar_2'!AQ48=""," ",'Registro Auxiliar_2'!AQ48)</f>
        <v xml:space="preserve"> </v>
      </c>
      <c r="I54" s="70" t="str">
        <f>IF('Registro Auxiliar_2'!AR48=""," ",'Registro Auxiliar_2'!AR48)</f>
        <v xml:space="preserve"> </v>
      </c>
      <c r="J54" s="71" t="str">
        <f>IF('Registro Auxiliar_2'!AS48=""," ",'Registro Auxiliar_2'!AS48)</f>
        <v xml:space="preserve"> </v>
      </c>
    </row>
    <row r="55" spans="1:10" ht="17.100000000000001" customHeight="1" x14ac:dyDescent="0.25">
      <c r="A55" s="25">
        <v>42</v>
      </c>
      <c r="B55" s="86" t="str">
        <f>'Registro Auxiliar_1'!B49</f>
        <v/>
      </c>
      <c r="C55" s="70" t="str">
        <f>IF('Registro Auxiliar_2'!AL49=""," ",'Registro Auxiliar_2'!AL49)</f>
        <v xml:space="preserve"> </v>
      </c>
      <c r="D55" s="70" t="str">
        <f>IF('Registro Auxiliar_2'!AM49=""," ",'Registro Auxiliar_2'!AM49)</f>
        <v xml:space="preserve"> </v>
      </c>
      <c r="E55" s="70" t="str">
        <f>IF('Registro Auxiliar_2'!AN49=""," ",'Registro Auxiliar_2'!AN49)</f>
        <v xml:space="preserve"> </v>
      </c>
      <c r="F55" s="70" t="str">
        <f>IF('Registro Auxiliar_2'!AO49=""," ",'Registro Auxiliar_2'!AO49)</f>
        <v xml:space="preserve"> </v>
      </c>
      <c r="G55" s="70" t="str">
        <f>IF('Registro Auxiliar_2'!AP49=""," ",'Registro Auxiliar_2'!AP49)</f>
        <v xml:space="preserve"> </v>
      </c>
      <c r="H55" s="70" t="str">
        <f>IF('Registro Auxiliar_2'!AQ49=""," ",'Registro Auxiliar_2'!AQ49)</f>
        <v xml:space="preserve"> </v>
      </c>
      <c r="I55" s="70" t="str">
        <f>IF('Registro Auxiliar_2'!AR49=""," ",'Registro Auxiliar_2'!AR49)</f>
        <v xml:space="preserve"> </v>
      </c>
      <c r="J55" s="71" t="str">
        <f>IF('Registro Auxiliar_2'!AS49=""," ",'Registro Auxiliar_2'!AS49)</f>
        <v xml:space="preserve"> </v>
      </c>
    </row>
    <row r="56" spans="1:10" ht="17.100000000000001" customHeight="1" x14ac:dyDescent="0.25">
      <c r="A56" s="25">
        <v>43</v>
      </c>
      <c r="B56" s="86" t="str">
        <f>'Registro Auxiliar_1'!B50</f>
        <v/>
      </c>
      <c r="C56" s="70" t="str">
        <f>IF('Registro Auxiliar_2'!AL50=""," ",'Registro Auxiliar_2'!AL50)</f>
        <v xml:space="preserve"> </v>
      </c>
      <c r="D56" s="70" t="str">
        <f>IF('Registro Auxiliar_2'!AM50=""," ",'Registro Auxiliar_2'!AM50)</f>
        <v xml:space="preserve"> </v>
      </c>
      <c r="E56" s="70" t="str">
        <f>IF('Registro Auxiliar_2'!AN50=""," ",'Registro Auxiliar_2'!AN50)</f>
        <v xml:space="preserve"> </v>
      </c>
      <c r="F56" s="70" t="str">
        <f>IF('Registro Auxiliar_2'!AO50=""," ",'Registro Auxiliar_2'!AO50)</f>
        <v xml:space="preserve"> </v>
      </c>
      <c r="G56" s="70" t="str">
        <f>IF('Registro Auxiliar_2'!AP50=""," ",'Registro Auxiliar_2'!AP50)</f>
        <v xml:space="preserve"> </v>
      </c>
      <c r="H56" s="70" t="str">
        <f>IF('Registro Auxiliar_2'!AQ50=""," ",'Registro Auxiliar_2'!AQ50)</f>
        <v xml:space="preserve"> </v>
      </c>
      <c r="I56" s="70" t="str">
        <f>IF('Registro Auxiliar_2'!AR50=""," ",'Registro Auxiliar_2'!AR50)</f>
        <v xml:space="preserve"> </v>
      </c>
      <c r="J56" s="71" t="str">
        <f>IF('Registro Auxiliar_2'!AS50=""," ",'Registro Auxiliar_2'!AS50)</f>
        <v xml:space="preserve"> </v>
      </c>
    </row>
    <row r="57" spans="1:10" ht="17.100000000000001" customHeight="1" x14ac:dyDescent="0.25">
      <c r="A57" s="25">
        <v>44</v>
      </c>
      <c r="B57" s="86" t="str">
        <f>'Registro Auxiliar_1'!B51</f>
        <v/>
      </c>
      <c r="C57" s="70" t="str">
        <f>IF('Registro Auxiliar_2'!AL51=""," ",'Registro Auxiliar_2'!AL51)</f>
        <v xml:space="preserve"> </v>
      </c>
      <c r="D57" s="70" t="str">
        <f>IF('Registro Auxiliar_2'!AM51=""," ",'Registro Auxiliar_2'!AM51)</f>
        <v xml:space="preserve"> </v>
      </c>
      <c r="E57" s="70" t="str">
        <f>IF('Registro Auxiliar_2'!AN51=""," ",'Registro Auxiliar_2'!AN51)</f>
        <v xml:space="preserve"> </v>
      </c>
      <c r="F57" s="70" t="str">
        <f>IF('Registro Auxiliar_2'!AO51=""," ",'Registro Auxiliar_2'!AO51)</f>
        <v xml:space="preserve"> </v>
      </c>
      <c r="G57" s="70" t="str">
        <f>IF('Registro Auxiliar_2'!AP51=""," ",'Registro Auxiliar_2'!AP51)</f>
        <v xml:space="preserve"> </v>
      </c>
      <c r="H57" s="70" t="str">
        <f>IF('Registro Auxiliar_2'!AQ51=""," ",'Registro Auxiliar_2'!AQ51)</f>
        <v xml:space="preserve"> </v>
      </c>
      <c r="I57" s="70" t="str">
        <f>IF('Registro Auxiliar_2'!AR51=""," ",'Registro Auxiliar_2'!AR51)</f>
        <v xml:space="preserve"> </v>
      </c>
      <c r="J57" s="71" t="str">
        <f>IF('Registro Auxiliar_2'!AS51=""," ",'Registro Auxiliar_2'!AS51)</f>
        <v xml:space="preserve"> </v>
      </c>
    </row>
    <row r="58" spans="1:10" ht="17.100000000000001" customHeight="1" x14ac:dyDescent="0.25">
      <c r="A58" s="25">
        <v>45</v>
      </c>
      <c r="B58" s="86" t="str">
        <f>'Registro Auxiliar_1'!B52</f>
        <v/>
      </c>
      <c r="C58" s="70" t="str">
        <f>IF('Registro Auxiliar_2'!AL52=""," ",'Registro Auxiliar_2'!AL52)</f>
        <v xml:space="preserve"> </v>
      </c>
      <c r="D58" s="70" t="str">
        <f>IF('Registro Auxiliar_2'!AM52=""," ",'Registro Auxiliar_2'!AM52)</f>
        <v xml:space="preserve"> </v>
      </c>
      <c r="E58" s="70" t="str">
        <f>IF('Registro Auxiliar_2'!AN52=""," ",'Registro Auxiliar_2'!AN52)</f>
        <v xml:space="preserve"> </v>
      </c>
      <c r="F58" s="70" t="str">
        <f>IF('Registro Auxiliar_2'!AO52=""," ",'Registro Auxiliar_2'!AO52)</f>
        <v xml:space="preserve"> </v>
      </c>
      <c r="G58" s="70" t="str">
        <f>IF('Registro Auxiliar_2'!AP52=""," ",'Registro Auxiliar_2'!AP52)</f>
        <v xml:space="preserve"> </v>
      </c>
      <c r="H58" s="70" t="str">
        <f>IF('Registro Auxiliar_2'!AQ52=""," ",'Registro Auxiliar_2'!AQ52)</f>
        <v xml:space="preserve"> </v>
      </c>
      <c r="I58" s="70" t="str">
        <f>IF('Registro Auxiliar_2'!AR52=""," ",'Registro Auxiliar_2'!AR52)</f>
        <v xml:space="preserve"> </v>
      </c>
      <c r="J58" s="71" t="str">
        <f>IF('Registro Auxiliar_2'!AS52=""," ",'Registro Auxiliar_2'!AS52)</f>
        <v xml:space="preserve"> </v>
      </c>
    </row>
  </sheetData>
  <sheetProtection algorithmName="SHA-512" hashValue="gv6Ed4tIqx/xRPpf5WlLtDPPkjATmGuQ9H6UP4VMCwg0g91wi1KaXav43aD02GDv9Jfu97Cm0mM6pk/05SoLEQ==" saltValue="QztD/cVVx3tJsPY3TeSpSw==" spinCount="100000" sheet="1" objects="1" scenarios="1"/>
  <mergeCells count="16">
    <mergeCell ref="G12:G13"/>
    <mergeCell ref="H12:H13"/>
    <mergeCell ref="I12:I13"/>
    <mergeCell ref="J12:J13"/>
    <mergeCell ref="A12:A13"/>
    <mergeCell ref="B12:B13"/>
    <mergeCell ref="C12:C13"/>
    <mergeCell ref="D12:D13"/>
    <mergeCell ref="E12:E13"/>
    <mergeCell ref="F12:F13"/>
    <mergeCell ref="A11:J11"/>
    <mergeCell ref="A1:J1"/>
    <mergeCell ref="D3:G3"/>
    <mergeCell ref="D4:F4"/>
    <mergeCell ref="D6:J6"/>
    <mergeCell ref="D8:E8"/>
  </mergeCells>
  <conditionalFormatting sqref="C14:J58">
    <cfRule type="cellIs" dxfId="34" priority="1" operator="equal">
      <formula>"AD"</formula>
    </cfRule>
    <cfRule type="cellIs" dxfId="33" priority="2" operator="equal">
      <formula>"C"</formula>
    </cfRule>
    <cfRule type="cellIs" dxfId="32" priority="3" operator="equal">
      <formula>"B"</formula>
    </cfRule>
    <cfRule type="cellIs" dxfId="31" priority="4" operator="equal">
      <formula>"A"</formula>
    </cfRule>
    <cfRule type="cellIs" dxfId="30" priority="5" operator="lessThan">
      <formula>11</formula>
    </cfRule>
    <cfRule type="cellIs" dxfId="29" priority="6" operator="greaterThan">
      <formula>11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7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X58"/>
  <sheetViews>
    <sheetView workbookViewId="0">
      <selection activeCell="C8" sqref="C8"/>
    </sheetView>
  </sheetViews>
  <sheetFormatPr baseColWidth="10" defaultRowHeight="15" x14ac:dyDescent="0.25"/>
  <cols>
    <col min="1" max="1" width="5.5703125" style="2" customWidth="1"/>
    <col min="2" max="2" width="44" style="1" bestFit="1" customWidth="1"/>
    <col min="3" max="6" width="3.7109375" style="1" customWidth="1"/>
    <col min="7" max="7" width="5.28515625" style="1" customWidth="1"/>
    <col min="8" max="11" width="3.7109375" style="1" customWidth="1"/>
    <col min="12" max="12" width="5.28515625" style="1" customWidth="1"/>
    <col min="13" max="16" width="3.7109375" style="1" customWidth="1"/>
    <col min="17" max="17" width="5.28515625" style="1" customWidth="1"/>
    <col min="18" max="21" width="3.7109375" style="1" customWidth="1"/>
    <col min="22" max="22" width="5.28515625" style="1" customWidth="1"/>
    <col min="23" max="26" width="3.7109375" style="1" customWidth="1"/>
    <col min="27" max="27" width="5.28515625" style="1" customWidth="1"/>
    <col min="28" max="31" width="3.7109375" style="1" customWidth="1"/>
    <col min="32" max="32" width="5.28515625" style="1" customWidth="1"/>
    <col min="33" max="36" width="3.7109375" style="1" customWidth="1"/>
    <col min="37" max="37" width="5.28515625" style="1" customWidth="1"/>
    <col min="38" max="44" width="4.7109375" style="1" customWidth="1"/>
    <col min="45" max="45" width="5.7109375" style="1" customWidth="1"/>
    <col min="50" max="50" width="3.28515625" bestFit="1" customWidth="1"/>
  </cols>
  <sheetData>
    <row r="1" spans="1:50" ht="31.5" x14ac:dyDescent="0.25">
      <c r="A1" s="55"/>
      <c r="B1" s="56"/>
      <c r="C1" s="167" t="s">
        <v>5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X1" s="16" t="str">
        <f>CONCATENATE(P3,T3)</f>
        <v>00</v>
      </c>
    </row>
    <row r="2" spans="1:50" ht="21.95" customHeight="1" x14ac:dyDescent="0.25">
      <c r="A2" s="55"/>
      <c r="B2" s="56"/>
      <c r="C2" s="57"/>
      <c r="D2" s="57"/>
      <c r="E2" s="56"/>
      <c r="F2" s="56"/>
      <c r="G2" s="56"/>
      <c r="H2" s="57"/>
      <c r="I2" s="58"/>
      <c r="J2" s="58"/>
      <c r="K2" s="58"/>
      <c r="L2" s="168" t="s">
        <v>63</v>
      </c>
      <c r="M2" s="168"/>
      <c r="N2" s="168"/>
      <c r="O2" s="56"/>
      <c r="P2" s="167">
        <f>'Registro Auxiliar_1'!$P$2:$AG$2</f>
        <v>0</v>
      </c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58"/>
      <c r="AI2" s="58"/>
      <c r="AJ2" s="58"/>
      <c r="AK2" s="58"/>
      <c r="AL2" s="58"/>
      <c r="AM2" s="57"/>
      <c r="AN2" s="57"/>
      <c r="AO2" s="57"/>
      <c r="AP2" s="57"/>
      <c r="AQ2" s="57"/>
      <c r="AR2" s="57"/>
      <c r="AS2" s="57"/>
    </row>
    <row r="3" spans="1:50" x14ac:dyDescent="0.25">
      <c r="A3" s="55"/>
      <c r="B3" s="56"/>
      <c r="C3" s="169" t="s">
        <v>2</v>
      </c>
      <c r="D3" s="169"/>
      <c r="E3" s="170" t="s">
        <v>79</v>
      </c>
      <c r="F3" s="170"/>
      <c r="G3" s="170"/>
      <c r="H3" s="59"/>
      <c r="I3" s="171" t="s">
        <v>3</v>
      </c>
      <c r="J3" s="171"/>
      <c r="K3" s="171"/>
      <c r="L3" s="60" t="s">
        <v>12</v>
      </c>
      <c r="M3" s="59"/>
      <c r="N3" s="172" t="s">
        <v>80</v>
      </c>
      <c r="O3" s="172"/>
      <c r="P3" s="60">
        <f>'Registro Auxiliar_1'!$P$3</f>
        <v>0</v>
      </c>
      <c r="Q3" s="171" t="s">
        <v>4</v>
      </c>
      <c r="R3" s="171"/>
      <c r="S3" s="171"/>
      <c r="T3" s="60">
        <f>'Registro Auxiliar_1'!$T$3</f>
        <v>0</v>
      </c>
      <c r="U3" s="172" t="s">
        <v>6</v>
      </c>
      <c r="V3" s="172"/>
      <c r="W3" s="172"/>
      <c r="X3" s="170">
        <f>'Registro Auxiliar_1'!$X$3:$AF$3</f>
        <v>0</v>
      </c>
      <c r="Y3" s="170"/>
      <c r="Z3" s="170"/>
      <c r="AA3" s="170"/>
      <c r="AB3" s="170"/>
      <c r="AC3" s="170"/>
      <c r="AD3" s="170"/>
      <c r="AE3" s="170"/>
      <c r="AF3" s="170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</row>
    <row r="4" spans="1:50" ht="15" customHeight="1" x14ac:dyDescent="0.25">
      <c r="A4" s="174" t="s">
        <v>0</v>
      </c>
      <c r="B4" s="175" t="s">
        <v>1</v>
      </c>
      <c r="C4" s="177" t="str">
        <f>IFERROR(HLOOKUP($P$2,Datos!$H$1:$P$6,2,0),"")</f>
        <v/>
      </c>
      <c r="D4" s="178"/>
      <c r="E4" s="178"/>
      <c r="F4" s="178"/>
      <c r="G4" s="173" t="str">
        <f>CONCATENATE("NivLog"," ",C4)</f>
        <v xml:space="preserve">NivLog </v>
      </c>
      <c r="H4" s="177" t="str">
        <f>IFERROR(HLOOKUP($P$2,Datos!$H$1:$P$6,3,0),"")</f>
        <v/>
      </c>
      <c r="I4" s="178"/>
      <c r="J4" s="178"/>
      <c r="K4" s="178"/>
      <c r="L4" s="173" t="str">
        <f>CONCATENATE("NivLog"," ",H4)</f>
        <v xml:space="preserve">NivLog </v>
      </c>
      <c r="M4" s="177" t="str">
        <f>IFERROR(HLOOKUP($P$2,Datos!$H$1:$P$6,4,0),"")</f>
        <v/>
      </c>
      <c r="N4" s="178"/>
      <c r="O4" s="178"/>
      <c r="P4" s="178"/>
      <c r="Q4" s="173" t="str">
        <f>IF(M4=0," ",CONCATENATE("NivLog"," ",M4))</f>
        <v xml:space="preserve">NivLog </v>
      </c>
      <c r="R4" s="177" t="str">
        <f>IFERROR(HLOOKUP($P$2,Datos!$H$1:$P$6,5,0),"")</f>
        <v/>
      </c>
      <c r="S4" s="178"/>
      <c r="T4" s="178"/>
      <c r="U4" s="178"/>
      <c r="V4" s="173" t="str">
        <f>IF(R4=0," ",CONCATENATE("NivLog"," ",R4))</f>
        <v xml:space="preserve">NivLog </v>
      </c>
      <c r="W4" s="177" t="str">
        <f>IFERROR(HLOOKUP($P$2,Datos!$H$1:$P$6,6,0),"")</f>
        <v/>
      </c>
      <c r="X4" s="178"/>
      <c r="Y4" s="178"/>
      <c r="Z4" s="178"/>
      <c r="AA4" s="173" t="str">
        <f>IF(W4=0," ",CONCATENATE("NivLog"," ",W4))</f>
        <v xml:space="preserve">NivLog </v>
      </c>
      <c r="AB4" s="177" t="str">
        <f>IFERROR(HLOOKUP($P$2,Datos!$H$1:$P$6,6,0),"")</f>
        <v/>
      </c>
      <c r="AC4" s="178"/>
      <c r="AD4" s="178"/>
      <c r="AE4" s="178"/>
      <c r="AF4" s="173" t="str">
        <f>IF(AB4=0," ",CONCATENATE("NivLog"," ",AB4))</f>
        <v xml:space="preserve">NivLog </v>
      </c>
      <c r="AG4" s="177" t="str">
        <f>IFERROR(HLOOKUP($P$2,Datos!$H$1:$P$6,6,0),"")</f>
        <v/>
      </c>
      <c r="AH4" s="178"/>
      <c r="AI4" s="178"/>
      <c r="AJ4" s="178"/>
      <c r="AK4" s="173" t="str">
        <f>IF(AG4=0," ",CONCATENATE("NivLog"," ",AG4))</f>
        <v xml:space="preserve">NivLog </v>
      </c>
      <c r="AL4" s="186" t="str">
        <f>C4</f>
        <v/>
      </c>
      <c r="AM4" s="186" t="str">
        <f>H4</f>
        <v/>
      </c>
      <c r="AN4" s="186" t="str">
        <f>M4</f>
        <v/>
      </c>
      <c r="AO4" s="186" t="str">
        <f>R4</f>
        <v/>
      </c>
      <c r="AP4" s="186" t="str">
        <f>W4</f>
        <v/>
      </c>
      <c r="AQ4" s="186" t="str">
        <f>AB4</f>
        <v/>
      </c>
      <c r="AR4" s="186" t="str">
        <f>AG4</f>
        <v/>
      </c>
      <c r="AS4" s="183" t="s">
        <v>944</v>
      </c>
    </row>
    <row r="5" spans="1:50" ht="8.25" customHeight="1" x14ac:dyDescent="0.25">
      <c r="A5" s="174"/>
      <c r="B5" s="175"/>
      <c r="C5" s="179"/>
      <c r="D5" s="180"/>
      <c r="E5" s="180"/>
      <c r="F5" s="180"/>
      <c r="G5" s="173"/>
      <c r="H5" s="179"/>
      <c r="I5" s="180"/>
      <c r="J5" s="180"/>
      <c r="K5" s="180"/>
      <c r="L5" s="173"/>
      <c r="M5" s="179"/>
      <c r="N5" s="180"/>
      <c r="O5" s="180"/>
      <c r="P5" s="180"/>
      <c r="Q5" s="173"/>
      <c r="R5" s="179"/>
      <c r="S5" s="180"/>
      <c r="T5" s="180"/>
      <c r="U5" s="180"/>
      <c r="V5" s="173"/>
      <c r="W5" s="179"/>
      <c r="X5" s="180"/>
      <c r="Y5" s="180"/>
      <c r="Z5" s="180"/>
      <c r="AA5" s="173"/>
      <c r="AB5" s="179"/>
      <c r="AC5" s="180"/>
      <c r="AD5" s="180"/>
      <c r="AE5" s="180"/>
      <c r="AF5" s="173"/>
      <c r="AG5" s="179"/>
      <c r="AH5" s="180"/>
      <c r="AI5" s="180"/>
      <c r="AJ5" s="180"/>
      <c r="AK5" s="173"/>
      <c r="AL5" s="187"/>
      <c r="AM5" s="187"/>
      <c r="AN5" s="187"/>
      <c r="AO5" s="187"/>
      <c r="AP5" s="187"/>
      <c r="AQ5" s="187"/>
      <c r="AR5" s="187"/>
      <c r="AS5" s="184"/>
    </row>
    <row r="6" spans="1:50" ht="30" customHeight="1" x14ac:dyDescent="0.25">
      <c r="A6" s="174"/>
      <c r="B6" s="175"/>
      <c r="C6" s="181"/>
      <c r="D6" s="182"/>
      <c r="E6" s="182"/>
      <c r="F6" s="182"/>
      <c r="G6" s="173"/>
      <c r="H6" s="181"/>
      <c r="I6" s="182"/>
      <c r="J6" s="182"/>
      <c r="K6" s="182"/>
      <c r="L6" s="173"/>
      <c r="M6" s="181"/>
      <c r="N6" s="182"/>
      <c r="O6" s="182"/>
      <c r="P6" s="182"/>
      <c r="Q6" s="173"/>
      <c r="R6" s="181"/>
      <c r="S6" s="182"/>
      <c r="T6" s="182"/>
      <c r="U6" s="182"/>
      <c r="V6" s="173"/>
      <c r="W6" s="181"/>
      <c r="X6" s="182"/>
      <c r="Y6" s="182"/>
      <c r="Z6" s="182"/>
      <c r="AA6" s="173"/>
      <c r="AB6" s="181"/>
      <c r="AC6" s="182"/>
      <c r="AD6" s="182"/>
      <c r="AE6" s="182"/>
      <c r="AF6" s="173"/>
      <c r="AG6" s="181"/>
      <c r="AH6" s="182"/>
      <c r="AI6" s="182"/>
      <c r="AJ6" s="182"/>
      <c r="AK6" s="173"/>
      <c r="AL6" s="187"/>
      <c r="AM6" s="187"/>
      <c r="AN6" s="187"/>
      <c r="AO6" s="187"/>
      <c r="AP6" s="187"/>
      <c r="AQ6" s="187"/>
      <c r="AR6" s="187"/>
      <c r="AS6" s="184"/>
    </row>
    <row r="7" spans="1:50" ht="27" customHeight="1" x14ac:dyDescent="0.25">
      <c r="A7" s="174"/>
      <c r="B7" s="176"/>
      <c r="C7" s="73">
        <v>1</v>
      </c>
      <c r="D7" s="73">
        <v>2</v>
      </c>
      <c r="E7" s="73">
        <v>3</v>
      </c>
      <c r="F7" s="73">
        <v>4</v>
      </c>
      <c r="G7" s="173"/>
      <c r="H7" s="73">
        <v>1</v>
      </c>
      <c r="I7" s="73">
        <v>2</v>
      </c>
      <c r="J7" s="73">
        <v>3</v>
      </c>
      <c r="K7" s="73">
        <v>4</v>
      </c>
      <c r="L7" s="173"/>
      <c r="M7" s="73">
        <v>1</v>
      </c>
      <c r="N7" s="73">
        <v>2</v>
      </c>
      <c r="O7" s="73">
        <v>3</v>
      </c>
      <c r="P7" s="73">
        <v>4</v>
      </c>
      <c r="Q7" s="173"/>
      <c r="R7" s="73">
        <v>1</v>
      </c>
      <c r="S7" s="73">
        <v>2</v>
      </c>
      <c r="T7" s="73">
        <v>3</v>
      </c>
      <c r="U7" s="73">
        <v>4</v>
      </c>
      <c r="V7" s="173"/>
      <c r="W7" s="73">
        <v>1</v>
      </c>
      <c r="X7" s="73">
        <v>2</v>
      </c>
      <c r="Y7" s="73">
        <v>3</v>
      </c>
      <c r="Z7" s="73">
        <v>4</v>
      </c>
      <c r="AA7" s="173"/>
      <c r="AB7" s="73">
        <v>1</v>
      </c>
      <c r="AC7" s="73">
        <v>2</v>
      </c>
      <c r="AD7" s="73">
        <v>3</v>
      </c>
      <c r="AE7" s="73">
        <v>4</v>
      </c>
      <c r="AF7" s="173"/>
      <c r="AG7" s="73">
        <v>1</v>
      </c>
      <c r="AH7" s="73">
        <v>2</v>
      </c>
      <c r="AI7" s="73">
        <v>3</v>
      </c>
      <c r="AJ7" s="73">
        <v>4</v>
      </c>
      <c r="AK7" s="173"/>
      <c r="AL7" s="188"/>
      <c r="AM7" s="188"/>
      <c r="AN7" s="188"/>
      <c r="AO7" s="188"/>
      <c r="AP7" s="188"/>
      <c r="AQ7" s="188"/>
      <c r="AR7" s="188"/>
      <c r="AS7" s="185"/>
    </row>
    <row r="8" spans="1:50" ht="14.1" customHeight="1" x14ac:dyDescent="0.25">
      <c r="A8" s="12">
        <v>1</v>
      </c>
      <c r="B8" s="49" t="str">
        <f>'Registro Auxiliar_1'!B8</f>
        <v/>
      </c>
      <c r="C8" s="35"/>
      <c r="D8" s="35"/>
      <c r="E8" s="35"/>
      <c r="F8" s="35"/>
      <c r="G8" s="38"/>
      <c r="H8" s="35"/>
      <c r="I8" s="35"/>
      <c r="J8" s="35"/>
      <c r="K8" s="35"/>
      <c r="L8" s="38"/>
      <c r="M8" s="35"/>
      <c r="N8" s="35"/>
      <c r="O8" s="35"/>
      <c r="P8" s="35"/>
      <c r="Q8" s="38"/>
      <c r="R8" s="35"/>
      <c r="S8" s="35"/>
      <c r="T8" s="35"/>
      <c r="U8" s="35"/>
      <c r="V8" s="38"/>
      <c r="W8" s="35"/>
      <c r="X8" s="35"/>
      <c r="Y8" s="35"/>
      <c r="Z8" s="35"/>
      <c r="AA8" s="38"/>
      <c r="AB8" s="35"/>
      <c r="AC8" s="35"/>
      <c r="AD8" s="35"/>
      <c r="AE8" s="35"/>
      <c r="AF8" s="38"/>
      <c r="AG8" s="35"/>
      <c r="AH8" s="35"/>
      <c r="AI8" s="35"/>
      <c r="AJ8" s="35"/>
      <c r="AK8" s="38"/>
      <c r="AL8" s="74" t="str">
        <f>IF(G8=""," ",G8)</f>
        <v xml:space="preserve"> </v>
      </c>
      <c r="AM8" s="74" t="str">
        <f>IF(L8=""," ",L8)</f>
        <v xml:space="preserve"> </v>
      </c>
      <c r="AN8" s="74" t="str">
        <f>IF(Q8=""," ",Q8)</f>
        <v xml:space="preserve"> </v>
      </c>
      <c r="AO8" s="74" t="str">
        <f>IF(V8=""," ",V8)</f>
        <v xml:space="preserve"> </v>
      </c>
      <c r="AP8" s="74" t="str">
        <f>IF(AA8=""," ",AA8)</f>
        <v xml:space="preserve"> </v>
      </c>
      <c r="AQ8" s="74" t="str">
        <f>IF(AF8=""," ",AF8)</f>
        <v xml:space="preserve"> </v>
      </c>
      <c r="AR8" s="74" t="str">
        <f>IF(AK8=""," ",AK8)</f>
        <v xml:space="preserve"> </v>
      </c>
      <c r="AS8" s="39"/>
    </row>
    <row r="9" spans="1:50" ht="14.1" customHeight="1" x14ac:dyDescent="0.25">
      <c r="A9" s="12">
        <f>(A8+1)</f>
        <v>2</v>
      </c>
      <c r="B9" s="49" t="str">
        <f>'Registro Auxiliar_1'!B9</f>
        <v/>
      </c>
      <c r="C9" s="35"/>
      <c r="D9" s="35"/>
      <c r="E9" s="35"/>
      <c r="F9" s="35"/>
      <c r="G9" s="38"/>
      <c r="H9" s="35"/>
      <c r="I9" s="35"/>
      <c r="J9" s="35"/>
      <c r="K9" s="35"/>
      <c r="L9" s="38"/>
      <c r="M9" s="35"/>
      <c r="N9" s="35"/>
      <c r="O9" s="35"/>
      <c r="P9" s="35"/>
      <c r="Q9" s="38"/>
      <c r="R9" s="35"/>
      <c r="S9" s="35"/>
      <c r="T9" s="35"/>
      <c r="U9" s="35"/>
      <c r="V9" s="38"/>
      <c r="W9" s="35"/>
      <c r="X9" s="35"/>
      <c r="Y9" s="35"/>
      <c r="Z9" s="35"/>
      <c r="AA9" s="38"/>
      <c r="AB9" s="35"/>
      <c r="AC9" s="35"/>
      <c r="AD9" s="35"/>
      <c r="AE9" s="35"/>
      <c r="AF9" s="38"/>
      <c r="AG9" s="35"/>
      <c r="AH9" s="35"/>
      <c r="AI9" s="35"/>
      <c r="AJ9" s="35"/>
      <c r="AK9" s="38"/>
      <c r="AL9" s="74" t="str">
        <f t="shared" ref="AL9:AL52" si="0">IF(G9=""," ",G9)</f>
        <v xml:space="preserve"> </v>
      </c>
      <c r="AM9" s="74" t="str">
        <f t="shared" ref="AM9:AM52" si="1">IF(L9=""," ",L9)</f>
        <v xml:space="preserve"> </v>
      </c>
      <c r="AN9" s="74" t="str">
        <f t="shared" ref="AN9:AN52" si="2">IF(Q9=""," ",Q9)</f>
        <v xml:space="preserve"> </v>
      </c>
      <c r="AO9" s="74" t="str">
        <f t="shared" ref="AO9:AO52" si="3">IF(V9=""," ",V9)</f>
        <v xml:space="preserve"> </v>
      </c>
      <c r="AP9" s="74" t="str">
        <f t="shared" ref="AP9:AP52" si="4">IF(AA9=""," ",AA9)</f>
        <v xml:space="preserve"> </v>
      </c>
      <c r="AQ9" s="74" t="str">
        <f t="shared" ref="AQ9:AQ52" si="5">IF(AF9=""," ",AF9)</f>
        <v xml:space="preserve"> </v>
      </c>
      <c r="AR9" s="74" t="str">
        <f t="shared" ref="AR9:AR52" si="6">IF(AK9=""," ",AK9)</f>
        <v xml:space="preserve"> </v>
      </c>
      <c r="AS9" s="39"/>
    </row>
    <row r="10" spans="1:50" ht="14.1" customHeight="1" x14ac:dyDescent="0.25">
      <c r="A10" s="12">
        <f t="shared" ref="A10:A52" si="7">(A9+1)</f>
        <v>3</v>
      </c>
      <c r="B10" s="49" t="str">
        <f>'Registro Auxiliar_1'!B10</f>
        <v/>
      </c>
      <c r="C10" s="35"/>
      <c r="D10" s="35"/>
      <c r="E10" s="35"/>
      <c r="F10" s="35"/>
      <c r="G10" s="38"/>
      <c r="H10" s="35"/>
      <c r="I10" s="35"/>
      <c r="J10" s="35"/>
      <c r="K10" s="35"/>
      <c r="L10" s="38"/>
      <c r="M10" s="35"/>
      <c r="N10" s="35"/>
      <c r="O10" s="35"/>
      <c r="P10" s="35"/>
      <c r="Q10" s="38"/>
      <c r="R10" s="35"/>
      <c r="S10" s="35"/>
      <c r="T10" s="35"/>
      <c r="U10" s="35"/>
      <c r="V10" s="38"/>
      <c r="W10" s="35"/>
      <c r="X10" s="35"/>
      <c r="Y10" s="35"/>
      <c r="Z10" s="35"/>
      <c r="AA10" s="38"/>
      <c r="AB10" s="35"/>
      <c r="AC10" s="35"/>
      <c r="AD10" s="35"/>
      <c r="AE10" s="35"/>
      <c r="AF10" s="38"/>
      <c r="AG10" s="35"/>
      <c r="AH10" s="35"/>
      <c r="AI10" s="35"/>
      <c r="AJ10" s="35"/>
      <c r="AK10" s="38"/>
      <c r="AL10" s="74" t="str">
        <f t="shared" si="0"/>
        <v xml:space="preserve"> </v>
      </c>
      <c r="AM10" s="74" t="str">
        <f t="shared" si="1"/>
        <v xml:space="preserve"> </v>
      </c>
      <c r="AN10" s="74" t="str">
        <f t="shared" si="2"/>
        <v xml:space="preserve"> </v>
      </c>
      <c r="AO10" s="74" t="str">
        <f t="shared" si="3"/>
        <v xml:space="preserve"> </v>
      </c>
      <c r="AP10" s="74" t="str">
        <f t="shared" si="4"/>
        <v xml:space="preserve"> </v>
      </c>
      <c r="AQ10" s="74" t="str">
        <f t="shared" si="5"/>
        <v xml:space="preserve"> </v>
      </c>
      <c r="AR10" s="74" t="str">
        <f t="shared" si="6"/>
        <v xml:space="preserve"> </v>
      </c>
      <c r="AS10" s="39"/>
      <c r="AX10" s="48">
        <f>COUNTIF(B8:B52,"")</f>
        <v>45</v>
      </c>
    </row>
    <row r="11" spans="1:50" ht="14.1" customHeight="1" x14ac:dyDescent="0.25">
      <c r="A11" s="12">
        <f t="shared" si="7"/>
        <v>4</v>
      </c>
      <c r="B11" s="49" t="str">
        <f>'Registro Auxiliar_1'!B11</f>
        <v/>
      </c>
      <c r="C11" s="35"/>
      <c r="D11" s="35"/>
      <c r="E11" s="35"/>
      <c r="F11" s="35"/>
      <c r="G11" s="38"/>
      <c r="H11" s="35"/>
      <c r="I11" s="35"/>
      <c r="J11" s="35"/>
      <c r="K11" s="35"/>
      <c r="L11" s="38"/>
      <c r="M11" s="35"/>
      <c r="N11" s="35"/>
      <c r="O11" s="35"/>
      <c r="P11" s="35"/>
      <c r="Q11" s="38"/>
      <c r="R11" s="35"/>
      <c r="S11" s="35"/>
      <c r="T11" s="35"/>
      <c r="U11" s="35"/>
      <c r="V11" s="38"/>
      <c r="W11" s="35"/>
      <c r="X11" s="35"/>
      <c r="Y11" s="35"/>
      <c r="Z11" s="35"/>
      <c r="AA11" s="38"/>
      <c r="AB11" s="35"/>
      <c r="AC11" s="35"/>
      <c r="AD11" s="35"/>
      <c r="AE11" s="35"/>
      <c r="AF11" s="38"/>
      <c r="AG11" s="35"/>
      <c r="AH11" s="35"/>
      <c r="AI11" s="35"/>
      <c r="AJ11" s="35"/>
      <c r="AK11" s="38"/>
      <c r="AL11" s="74" t="str">
        <f t="shared" si="0"/>
        <v xml:space="preserve"> </v>
      </c>
      <c r="AM11" s="74" t="str">
        <f t="shared" si="1"/>
        <v xml:space="preserve"> </v>
      </c>
      <c r="AN11" s="74" t="str">
        <f t="shared" si="2"/>
        <v xml:space="preserve"> </v>
      </c>
      <c r="AO11" s="74" t="str">
        <f t="shared" si="3"/>
        <v xml:space="preserve"> </v>
      </c>
      <c r="AP11" s="74" t="str">
        <f t="shared" si="4"/>
        <v xml:space="preserve"> </v>
      </c>
      <c r="AQ11" s="74" t="str">
        <f t="shared" si="5"/>
        <v xml:space="preserve"> </v>
      </c>
      <c r="AR11" s="74" t="str">
        <f t="shared" si="6"/>
        <v xml:space="preserve"> </v>
      </c>
      <c r="AS11" s="39"/>
      <c r="AX11" s="56">
        <f>(45-AX10)</f>
        <v>0</v>
      </c>
    </row>
    <row r="12" spans="1:50" ht="14.1" customHeight="1" x14ac:dyDescent="0.25">
      <c r="A12" s="12">
        <f t="shared" si="7"/>
        <v>5</v>
      </c>
      <c r="B12" s="49" t="str">
        <f>'Registro Auxiliar_1'!B12</f>
        <v/>
      </c>
      <c r="C12" s="35"/>
      <c r="D12" s="35"/>
      <c r="E12" s="35"/>
      <c r="F12" s="35"/>
      <c r="G12" s="38"/>
      <c r="H12" s="35"/>
      <c r="I12" s="35"/>
      <c r="J12" s="35"/>
      <c r="K12" s="35"/>
      <c r="L12" s="38"/>
      <c r="M12" s="35"/>
      <c r="N12" s="35"/>
      <c r="O12" s="35"/>
      <c r="P12" s="35"/>
      <c r="Q12" s="38"/>
      <c r="R12" s="35"/>
      <c r="S12" s="35"/>
      <c r="T12" s="35"/>
      <c r="U12" s="35"/>
      <c r="V12" s="38"/>
      <c r="W12" s="35"/>
      <c r="X12" s="35"/>
      <c r="Y12" s="35"/>
      <c r="Z12" s="35"/>
      <c r="AA12" s="38"/>
      <c r="AB12" s="35"/>
      <c r="AC12" s="35"/>
      <c r="AD12" s="35"/>
      <c r="AE12" s="35"/>
      <c r="AF12" s="38"/>
      <c r="AG12" s="35"/>
      <c r="AH12" s="35"/>
      <c r="AI12" s="35"/>
      <c r="AJ12" s="35"/>
      <c r="AK12" s="38"/>
      <c r="AL12" s="74" t="str">
        <f t="shared" si="0"/>
        <v xml:space="preserve"> </v>
      </c>
      <c r="AM12" s="74" t="str">
        <f t="shared" si="1"/>
        <v xml:space="preserve"> </v>
      </c>
      <c r="AN12" s="74" t="str">
        <f t="shared" si="2"/>
        <v xml:space="preserve"> </v>
      </c>
      <c r="AO12" s="74" t="str">
        <f t="shared" si="3"/>
        <v xml:space="preserve"> </v>
      </c>
      <c r="AP12" s="74" t="str">
        <f t="shared" si="4"/>
        <v xml:space="preserve"> </v>
      </c>
      <c r="AQ12" s="74" t="str">
        <f t="shared" si="5"/>
        <v xml:space="preserve"> </v>
      </c>
      <c r="AR12" s="74" t="str">
        <f t="shared" si="6"/>
        <v xml:space="preserve"> </v>
      </c>
      <c r="AS12" s="39"/>
    </row>
    <row r="13" spans="1:50" ht="14.1" customHeight="1" x14ac:dyDescent="0.25">
      <c r="A13" s="12">
        <f t="shared" si="7"/>
        <v>6</v>
      </c>
      <c r="B13" s="49" t="str">
        <f>'Registro Auxiliar_1'!B13</f>
        <v/>
      </c>
      <c r="C13" s="35"/>
      <c r="D13" s="35"/>
      <c r="E13" s="35"/>
      <c r="F13" s="35"/>
      <c r="G13" s="38"/>
      <c r="H13" s="35"/>
      <c r="I13" s="35"/>
      <c r="J13" s="35"/>
      <c r="K13" s="35"/>
      <c r="L13" s="38"/>
      <c r="M13" s="35"/>
      <c r="N13" s="35"/>
      <c r="O13" s="35"/>
      <c r="P13" s="35"/>
      <c r="Q13" s="38"/>
      <c r="R13" s="35"/>
      <c r="S13" s="35"/>
      <c r="T13" s="35"/>
      <c r="U13" s="35"/>
      <c r="V13" s="38"/>
      <c r="W13" s="35"/>
      <c r="X13" s="35"/>
      <c r="Y13" s="35"/>
      <c r="Z13" s="35"/>
      <c r="AA13" s="38"/>
      <c r="AB13" s="35"/>
      <c r="AC13" s="35"/>
      <c r="AD13" s="35"/>
      <c r="AE13" s="35"/>
      <c r="AF13" s="38"/>
      <c r="AG13" s="35"/>
      <c r="AH13" s="35"/>
      <c r="AI13" s="35"/>
      <c r="AJ13" s="35"/>
      <c r="AK13" s="38"/>
      <c r="AL13" s="74" t="str">
        <f t="shared" si="0"/>
        <v xml:space="preserve"> </v>
      </c>
      <c r="AM13" s="74" t="str">
        <f t="shared" si="1"/>
        <v xml:space="preserve"> </v>
      </c>
      <c r="AN13" s="74" t="str">
        <f t="shared" si="2"/>
        <v xml:space="preserve"> </v>
      </c>
      <c r="AO13" s="74" t="str">
        <f t="shared" si="3"/>
        <v xml:space="preserve"> </v>
      </c>
      <c r="AP13" s="74" t="str">
        <f t="shared" si="4"/>
        <v xml:space="preserve"> </v>
      </c>
      <c r="AQ13" s="74" t="str">
        <f t="shared" si="5"/>
        <v xml:space="preserve"> </v>
      </c>
      <c r="AR13" s="74" t="str">
        <f t="shared" si="6"/>
        <v xml:space="preserve"> </v>
      </c>
      <c r="AS13" s="39"/>
    </row>
    <row r="14" spans="1:50" ht="14.1" customHeight="1" x14ac:dyDescent="0.25">
      <c r="A14" s="12">
        <f t="shared" si="7"/>
        <v>7</v>
      </c>
      <c r="B14" s="49" t="str">
        <f>'Registro Auxiliar_1'!B14</f>
        <v/>
      </c>
      <c r="C14" s="35"/>
      <c r="D14" s="35"/>
      <c r="E14" s="35"/>
      <c r="F14" s="35"/>
      <c r="G14" s="38"/>
      <c r="H14" s="35"/>
      <c r="I14" s="35"/>
      <c r="J14" s="35"/>
      <c r="K14" s="35"/>
      <c r="L14" s="38"/>
      <c r="M14" s="35"/>
      <c r="N14" s="35"/>
      <c r="O14" s="35"/>
      <c r="P14" s="35"/>
      <c r="Q14" s="38"/>
      <c r="R14" s="35"/>
      <c r="S14" s="35"/>
      <c r="T14" s="35"/>
      <c r="U14" s="35"/>
      <c r="V14" s="38"/>
      <c r="W14" s="35"/>
      <c r="X14" s="35"/>
      <c r="Y14" s="35"/>
      <c r="Z14" s="35"/>
      <c r="AA14" s="38"/>
      <c r="AB14" s="35"/>
      <c r="AC14" s="35"/>
      <c r="AD14" s="35"/>
      <c r="AE14" s="35"/>
      <c r="AF14" s="38"/>
      <c r="AG14" s="35"/>
      <c r="AH14" s="35"/>
      <c r="AI14" s="35"/>
      <c r="AJ14" s="35"/>
      <c r="AK14" s="38"/>
      <c r="AL14" s="74" t="str">
        <f t="shared" si="0"/>
        <v xml:space="preserve"> </v>
      </c>
      <c r="AM14" s="74" t="str">
        <f t="shared" si="1"/>
        <v xml:space="preserve"> </v>
      </c>
      <c r="AN14" s="74" t="str">
        <f t="shared" si="2"/>
        <v xml:space="preserve"> </v>
      </c>
      <c r="AO14" s="74" t="str">
        <f t="shared" si="3"/>
        <v xml:space="preserve"> </v>
      </c>
      <c r="AP14" s="74" t="str">
        <f t="shared" si="4"/>
        <v xml:space="preserve"> </v>
      </c>
      <c r="AQ14" s="74" t="str">
        <f t="shared" si="5"/>
        <v xml:space="preserve"> </v>
      </c>
      <c r="AR14" s="74" t="str">
        <f t="shared" si="6"/>
        <v xml:space="preserve"> </v>
      </c>
      <c r="AS14" s="39"/>
    </row>
    <row r="15" spans="1:50" ht="14.1" customHeight="1" x14ac:dyDescent="0.25">
      <c r="A15" s="12">
        <f t="shared" si="7"/>
        <v>8</v>
      </c>
      <c r="B15" s="49" t="str">
        <f>'Registro Auxiliar_1'!B15</f>
        <v/>
      </c>
      <c r="C15" s="35"/>
      <c r="D15" s="35"/>
      <c r="E15" s="35"/>
      <c r="F15" s="35"/>
      <c r="G15" s="38"/>
      <c r="H15" s="35"/>
      <c r="I15" s="35"/>
      <c r="J15" s="35"/>
      <c r="K15" s="35"/>
      <c r="L15" s="38"/>
      <c r="M15" s="35"/>
      <c r="N15" s="35"/>
      <c r="O15" s="35"/>
      <c r="P15" s="35"/>
      <c r="Q15" s="38"/>
      <c r="R15" s="35"/>
      <c r="S15" s="35"/>
      <c r="T15" s="35"/>
      <c r="U15" s="35"/>
      <c r="V15" s="38"/>
      <c r="W15" s="35"/>
      <c r="X15" s="35"/>
      <c r="Y15" s="35"/>
      <c r="Z15" s="35"/>
      <c r="AA15" s="38"/>
      <c r="AB15" s="35"/>
      <c r="AC15" s="35"/>
      <c r="AD15" s="35"/>
      <c r="AE15" s="35"/>
      <c r="AF15" s="38"/>
      <c r="AG15" s="35"/>
      <c r="AH15" s="35"/>
      <c r="AI15" s="35"/>
      <c r="AJ15" s="35"/>
      <c r="AK15" s="38"/>
      <c r="AL15" s="74" t="str">
        <f t="shared" si="0"/>
        <v xml:space="preserve"> </v>
      </c>
      <c r="AM15" s="74" t="str">
        <f t="shared" si="1"/>
        <v xml:space="preserve"> </v>
      </c>
      <c r="AN15" s="74" t="str">
        <f t="shared" si="2"/>
        <v xml:space="preserve"> </v>
      </c>
      <c r="AO15" s="74" t="str">
        <f t="shared" si="3"/>
        <v xml:space="preserve"> </v>
      </c>
      <c r="AP15" s="74" t="str">
        <f t="shared" si="4"/>
        <v xml:space="preserve"> </v>
      </c>
      <c r="AQ15" s="74" t="str">
        <f t="shared" si="5"/>
        <v xml:space="preserve"> </v>
      </c>
      <c r="AR15" s="74" t="str">
        <f t="shared" si="6"/>
        <v xml:space="preserve"> </v>
      </c>
      <c r="AS15" s="39"/>
    </row>
    <row r="16" spans="1:50" ht="14.1" customHeight="1" x14ac:dyDescent="0.25">
      <c r="A16" s="12">
        <f t="shared" si="7"/>
        <v>9</v>
      </c>
      <c r="B16" s="49" t="str">
        <f>'Registro Auxiliar_1'!B16</f>
        <v/>
      </c>
      <c r="C16" s="35"/>
      <c r="D16" s="35"/>
      <c r="E16" s="35"/>
      <c r="F16" s="35"/>
      <c r="G16" s="38"/>
      <c r="H16" s="35"/>
      <c r="I16" s="35"/>
      <c r="J16" s="35"/>
      <c r="K16" s="35"/>
      <c r="L16" s="38"/>
      <c r="M16" s="35"/>
      <c r="N16" s="35"/>
      <c r="O16" s="35"/>
      <c r="P16" s="35"/>
      <c r="Q16" s="38"/>
      <c r="R16" s="35"/>
      <c r="S16" s="35"/>
      <c r="T16" s="35"/>
      <c r="U16" s="35"/>
      <c r="V16" s="38"/>
      <c r="W16" s="35"/>
      <c r="X16" s="35"/>
      <c r="Y16" s="35"/>
      <c r="Z16" s="35"/>
      <c r="AA16" s="38"/>
      <c r="AB16" s="35"/>
      <c r="AC16" s="35"/>
      <c r="AD16" s="35"/>
      <c r="AE16" s="35"/>
      <c r="AF16" s="38"/>
      <c r="AG16" s="35"/>
      <c r="AH16" s="35"/>
      <c r="AI16" s="35"/>
      <c r="AJ16" s="35"/>
      <c r="AK16" s="38"/>
      <c r="AL16" s="74" t="str">
        <f t="shared" si="0"/>
        <v xml:space="preserve"> </v>
      </c>
      <c r="AM16" s="74" t="str">
        <f t="shared" si="1"/>
        <v xml:space="preserve"> </v>
      </c>
      <c r="AN16" s="74" t="str">
        <f t="shared" si="2"/>
        <v xml:space="preserve"> </v>
      </c>
      <c r="AO16" s="74" t="str">
        <f t="shared" si="3"/>
        <v xml:space="preserve"> </v>
      </c>
      <c r="AP16" s="74" t="str">
        <f t="shared" si="4"/>
        <v xml:space="preserve"> </v>
      </c>
      <c r="AQ16" s="74" t="str">
        <f t="shared" si="5"/>
        <v xml:space="preserve"> </v>
      </c>
      <c r="AR16" s="74" t="str">
        <f t="shared" si="6"/>
        <v xml:space="preserve"> </v>
      </c>
      <c r="AS16" s="39"/>
    </row>
    <row r="17" spans="1:45" ht="14.1" customHeight="1" x14ac:dyDescent="0.25">
      <c r="A17" s="12">
        <f t="shared" si="7"/>
        <v>10</v>
      </c>
      <c r="B17" s="49" t="str">
        <f>'Registro Auxiliar_1'!B17</f>
        <v/>
      </c>
      <c r="C17" s="35"/>
      <c r="D17" s="35"/>
      <c r="E17" s="35"/>
      <c r="F17" s="35"/>
      <c r="G17" s="38"/>
      <c r="H17" s="35"/>
      <c r="I17" s="35"/>
      <c r="J17" s="35"/>
      <c r="K17" s="35"/>
      <c r="L17" s="38"/>
      <c r="M17" s="35"/>
      <c r="N17" s="35"/>
      <c r="O17" s="35"/>
      <c r="P17" s="35"/>
      <c r="Q17" s="38"/>
      <c r="R17" s="35"/>
      <c r="S17" s="35"/>
      <c r="T17" s="35"/>
      <c r="U17" s="35"/>
      <c r="V17" s="38"/>
      <c r="W17" s="35"/>
      <c r="X17" s="35"/>
      <c r="Y17" s="35"/>
      <c r="Z17" s="35"/>
      <c r="AA17" s="38"/>
      <c r="AB17" s="35"/>
      <c r="AC17" s="35"/>
      <c r="AD17" s="35"/>
      <c r="AE17" s="35"/>
      <c r="AF17" s="38"/>
      <c r="AG17" s="35"/>
      <c r="AH17" s="35"/>
      <c r="AI17" s="35"/>
      <c r="AJ17" s="35"/>
      <c r="AK17" s="38"/>
      <c r="AL17" s="74" t="str">
        <f t="shared" si="0"/>
        <v xml:space="preserve"> </v>
      </c>
      <c r="AM17" s="74" t="str">
        <f t="shared" si="1"/>
        <v xml:space="preserve"> </v>
      </c>
      <c r="AN17" s="74" t="str">
        <f t="shared" si="2"/>
        <v xml:space="preserve"> </v>
      </c>
      <c r="AO17" s="74" t="str">
        <f t="shared" si="3"/>
        <v xml:space="preserve"> </v>
      </c>
      <c r="AP17" s="74" t="str">
        <f t="shared" si="4"/>
        <v xml:space="preserve"> </v>
      </c>
      <c r="AQ17" s="74" t="str">
        <f t="shared" si="5"/>
        <v xml:space="preserve"> </v>
      </c>
      <c r="AR17" s="74" t="str">
        <f t="shared" si="6"/>
        <v xml:space="preserve"> </v>
      </c>
      <c r="AS17" s="39"/>
    </row>
    <row r="18" spans="1:45" ht="14.1" customHeight="1" x14ac:dyDescent="0.25">
      <c r="A18" s="12">
        <f t="shared" si="7"/>
        <v>11</v>
      </c>
      <c r="B18" s="49" t="str">
        <f>'Registro Auxiliar_1'!B18</f>
        <v/>
      </c>
      <c r="C18" s="35"/>
      <c r="D18" s="35"/>
      <c r="E18" s="35"/>
      <c r="F18" s="35"/>
      <c r="G18" s="38"/>
      <c r="H18" s="35"/>
      <c r="I18" s="35"/>
      <c r="J18" s="35"/>
      <c r="K18" s="35"/>
      <c r="L18" s="38"/>
      <c r="M18" s="35"/>
      <c r="N18" s="35"/>
      <c r="O18" s="35"/>
      <c r="P18" s="35"/>
      <c r="Q18" s="38"/>
      <c r="R18" s="35"/>
      <c r="S18" s="35"/>
      <c r="T18" s="35"/>
      <c r="U18" s="35"/>
      <c r="V18" s="38"/>
      <c r="W18" s="35"/>
      <c r="X18" s="35"/>
      <c r="Y18" s="35"/>
      <c r="Z18" s="35"/>
      <c r="AA18" s="38"/>
      <c r="AB18" s="35"/>
      <c r="AC18" s="35"/>
      <c r="AD18" s="35"/>
      <c r="AE18" s="35"/>
      <c r="AF18" s="38"/>
      <c r="AG18" s="35"/>
      <c r="AH18" s="35"/>
      <c r="AI18" s="35"/>
      <c r="AJ18" s="35"/>
      <c r="AK18" s="38"/>
      <c r="AL18" s="74" t="str">
        <f t="shared" si="0"/>
        <v xml:space="preserve"> </v>
      </c>
      <c r="AM18" s="74" t="str">
        <f t="shared" si="1"/>
        <v xml:space="preserve"> </v>
      </c>
      <c r="AN18" s="74" t="str">
        <f t="shared" si="2"/>
        <v xml:space="preserve"> </v>
      </c>
      <c r="AO18" s="74" t="str">
        <f t="shared" si="3"/>
        <v xml:space="preserve"> </v>
      </c>
      <c r="AP18" s="74" t="str">
        <f t="shared" si="4"/>
        <v xml:space="preserve"> </v>
      </c>
      <c r="AQ18" s="74" t="str">
        <f t="shared" si="5"/>
        <v xml:space="preserve"> </v>
      </c>
      <c r="AR18" s="74" t="str">
        <f t="shared" si="6"/>
        <v xml:space="preserve"> </v>
      </c>
      <c r="AS18" s="39"/>
    </row>
    <row r="19" spans="1:45" ht="14.1" customHeight="1" x14ac:dyDescent="0.25">
      <c r="A19" s="12">
        <f t="shared" si="7"/>
        <v>12</v>
      </c>
      <c r="B19" s="49" t="str">
        <f>'Registro Auxiliar_1'!B19</f>
        <v/>
      </c>
      <c r="C19" s="35"/>
      <c r="D19" s="35"/>
      <c r="E19" s="35"/>
      <c r="F19" s="35"/>
      <c r="G19" s="38"/>
      <c r="H19" s="35"/>
      <c r="I19" s="35"/>
      <c r="J19" s="35"/>
      <c r="K19" s="35"/>
      <c r="L19" s="38"/>
      <c r="M19" s="35"/>
      <c r="N19" s="35"/>
      <c r="O19" s="35"/>
      <c r="P19" s="35"/>
      <c r="Q19" s="38"/>
      <c r="R19" s="35"/>
      <c r="S19" s="35"/>
      <c r="T19" s="35"/>
      <c r="U19" s="35"/>
      <c r="V19" s="38"/>
      <c r="W19" s="35"/>
      <c r="X19" s="35"/>
      <c r="Y19" s="35"/>
      <c r="Z19" s="35"/>
      <c r="AA19" s="38"/>
      <c r="AB19" s="35"/>
      <c r="AC19" s="35"/>
      <c r="AD19" s="35"/>
      <c r="AE19" s="35"/>
      <c r="AF19" s="38"/>
      <c r="AG19" s="35"/>
      <c r="AH19" s="35"/>
      <c r="AI19" s="35"/>
      <c r="AJ19" s="35"/>
      <c r="AK19" s="38"/>
      <c r="AL19" s="74" t="str">
        <f t="shared" si="0"/>
        <v xml:space="preserve"> </v>
      </c>
      <c r="AM19" s="74" t="str">
        <f t="shared" si="1"/>
        <v xml:space="preserve"> </v>
      </c>
      <c r="AN19" s="74" t="str">
        <f t="shared" si="2"/>
        <v xml:space="preserve"> </v>
      </c>
      <c r="AO19" s="74" t="str">
        <f t="shared" si="3"/>
        <v xml:space="preserve"> </v>
      </c>
      <c r="AP19" s="74" t="str">
        <f t="shared" si="4"/>
        <v xml:space="preserve"> </v>
      </c>
      <c r="AQ19" s="74" t="str">
        <f t="shared" si="5"/>
        <v xml:space="preserve"> </v>
      </c>
      <c r="AR19" s="74" t="str">
        <f t="shared" si="6"/>
        <v xml:space="preserve"> </v>
      </c>
      <c r="AS19" s="39"/>
    </row>
    <row r="20" spans="1:45" ht="14.1" customHeight="1" x14ac:dyDescent="0.25">
      <c r="A20" s="12">
        <f t="shared" si="7"/>
        <v>13</v>
      </c>
      <c r="B20" s="49" t="str">
        <f>'Registro Auxiliar_1'!B20</f>
        <v/>
      </c>
      <c r="C20" s="35"/>
      <c r="D20" s="35"/>
      <c r="E20" s="35"/>
      <c r="F20" s="35"/>
      <c r="G20" s="38"/>
      <c r="H20" s="35"/>
      <c r="I20" s="35"/>
      <c r="J20" s="35"/>
      <c r="K20" s="35"/>
      <c r="L20" s="38"/>
      <c r="M20" s="35"/>
      <c r="N20" s="35"/>
      <c r="O20" s="35"/>
      <c r="P20" s="35"/>
      <c r="Q20" s="38"/>
      <c r="R20" s="35"/>
      <c r="S20" s="35"/>
      <c r="T20" s="35"/>
      <c r="U20" s="35"/>
      <c r="V20" s="38"/>
      <c r="W20" s="35"/>
      <c r="X20" s="35"/>
      <c r="Y20" s="35"/>
      <c r="Z20" s="35"/>
      <c r="AA20" s="38"/>
      <c r="AB20" s="35"/>
      <c r="AC20" s="35"/>
      <c r="AD20" s="35"/>
      <c r="AE20" s="35"/>
      <c r="AF20" s="38"/>
      <c r="AG20" s="35"/>
      <c r="AH20" s="35"/>
      <c r="AI20" s="35"/>
      <c r="AJ20" s="35"/>
      <c r="AK20" s="38"/>
      <c r="AL20" s="74" t="str">
        <f t="shared" si="0"/>
        <v xml:space="preserve"> </v>
      </c>
      <c r="AM20" s="74" t="str">
        <f t="shared" si="1"/>
        <v xml:space="preserve"> </v>
      </c>
      <c r="AN20" s="74" t="str">
        <f t="shared" si="2"/>
        <v xml:space="preserve"> </v>
      </c>
      <c r="AO20" s="74" t="str">
        <f t="shared" si="3"/>
        <v xml:space="preserve"> </v>
      </c>
      <c r="AP20" s="74" t="str">
        <f t="shared" si="4"/>
        <v xml:space="preserve"> </v>
      </c>
      <c r="AQ20" s="74" t="str">
        <f t="shared" si="5"/>
        <v xml:space="preserve"> </v>
      </c>
      <c r="AR20" s="74" t="str">
        <f t="shared" si="6"/>
        <v xml:space="preserve"> </v>
      </c>
      <c r="AS20" s="39"/>
    </row>
    <row r="21" spans="1:45" ht="14.1" customHeight="1" x14ac:dyDescent="0.25">
      <c r="A21" s="12">
        <f t="shared" si="7"/>
        <v>14</v>
      </c>
      <c r="B21" s="49" t="str">
        <f>'Registro Auxiliar_1'!B21</f>
        <v/>
      </c>
      <c r="C21" s="35"/>
      <c r="D21" s="35"/>
      <c r="E21" s="35"/>
      <c r="F21" s="35"/>
      <c r="G21" s="38"/>
      <c r="H21" s="35"/>
      <c r="I21" s="35"/>
      <c r="J21" s="35"/>
      <c r="K21" s="35"/>
      <c r="L21" s="38"/>
      <c r="M21" s="35"/>
      <c r="N21" s="35"/>
      <c r="O21" s="35"/>
      <c r="P21" s="35"/>
      <c r="Q21" s="38"/>
      <c r="R21" s="35"/>
      <c r="S21" s="35"/>
      <c r="T21" s="35"/>
      <c r="U21" s="35"/>
      <c r="V21" s="38"/>
      <c r="W21" s="35"/>
      <c r="X21" s="35"/>
      <c r="Y21" s="35"/>
      <c r="Z21" s="35"/>
      <c r="AA21" s="38"/>
      <c r="AB21" s="35"/>
      <c r="AC21" s="35"/>
      <c r="AD21" s="35"/>
      <c r="AE21" s="35"/>
      <c r="AF21" s="38"/>
      <c r="AG21" s="35"/>
      <c r="AH21" s="35"/>
      <c r="AI21" s="35"/>
      <c r="AJ21" s="35"/>
      <c r="AK21" s="38"/>
      <c r="AL21" s="74" t="str">
        <f t="shared" si="0"/>
        <v xml:space="preserve"> </v>
      </c>
      <c r="AM21" s="74" t="str">
        <f t="shared" si="1"/>
        <v xml:space="preserve"> </v>
      </c>
      <c r="AN21" s="74" t="str">
        <f t="shared" si="2"/>
        <v xml:space="preserve"> </v>
      </c>
      <c r="AO21" s="74" t="str">
        <f t="shared" si="3"/>
        <v xml:space="preserve"> </v>
      </c>
      <c r="AP21" s="74" t="str">
        <f t="shared" si="4"/>
        <v xml:space="preserve"> </v>
      </c>
      <c r="AQ21" s="74" t="str">
        <f t="shared" si="5"/>
        <v xml:space="preserve"> </v>
      </c>
      <c r="AR21" s="74" t="str">
        <f t="shared" si="6"/>
        <v xml:space="preserve"> </v>
      </c>
      <c r="AS21" s="39"/>
    </row>
    <row r="22" spans="1:45" ht="14.1" customHeight="1" x14ac:dyDescent="0.25">
      <c r="A22" s="12">
        <f t="shared" si="7"/>
        <v>15</v>
      </c>
      <c r="B22" s="49" t="str">
        <f>'Registro Auxiliar_1'!B22</f>
        <v/>
      </c>
      <c r="C22" s="35"/>
      <c r="D22" s="35"/>
      <c r="E22" s="35"/>
      <c r="F22" s="35"/>
      <c r="G22" s="38"/>
      <c r="H22" s="35"/>
      <c r="I22" s="35"/>
      <c r="J22" s="35"/>
      <c r="K22" s="35"/>
      <c r="L22" s="38"/>
      <c r="M22" s="35"/>
      <c r="N22" s="35"/>
      <c r="O22" s="35"/>
      <c r="P22" s="35"/>
      <c r="Q22" s="38"/>
      <c r="R22" s="35"/>
      <c r="S22" s="35"/>
      <c r="T22" s="35"/>
      <c r="U22" s="35"/>
      <c r="V22" s="38"/>
      <c r="W22" s="35"/>
      <c r="X22" s="35"/>
      <c r="Y22" s="35"/>
      <c r="Z22" s="35"/>
      <c r="AA22" s="38"/>
      <c r="AB22" s="35"/>
      <c r="AC22" s="35"/>
      <c r="AD22" s="35"/>
      <c r="AE22" s="35"/>
      <c r="AF22" s="38"/>
      <c r="AG22" s="35"/>
      <c r="AH22" s="35"/>
      <c r="AI22" s="35"/>
      <c r="AJ22" s="35"/>
      <c r="AK22" s="38"/>
      <c r="AL22" s="74" t="str">
        <f t="shared" si="0"/>
        <v xml:space="preserve"> </v>
      </c>
      <c r="AM22" s="74" t="str">
        <f t="shared" si="1"/>
        <v xml:space="preserve"> </v>
      </c>
      <c r="AN22" s="74" t="str">
        <f t="shared" si="2"/>
        <v xml:space="preserve"> </v>
      </c>
      <c r="AO22" s="74" t="str">
        <f t="shared" si="3"/>
        <v xml:space="preserve"> </v>
      </c>
      <c r="AP22" s="74" t="str">
        <f t="shared" si="4"/>
        <v xml:space="preserve"> </v>
      </c>
      <c r="AQ22" s="74" t="str">
        <f t="shared" si="5"/>
        <v xml:space="preserve"> </v>
      </c>
      <c r="AR22" s="74" t="str">
        <f t="shared" si="6"/>
        <v xml:space="preserve"> </v>
      </c>
      <c r="AS22" s="39"/>
    </row>
    <row r="23" spans="1:45" ht="14.1" customHeight="1" x14ac:dyDescent="0.25">
      <c r="A23" s="12">
        <f t="shared" si="7"/>
        <v>16</v>
      </c>
      <c r="B23" s="49" t="str">
        <f>'Registro Auxiliar_1'!B23</f>
        <v/>
      </c>
      <c r="C23" s="35"/>
      <c r="D23" s="35"/>
      <c r="E23" s="35"/>
      <c r="F23" s="35"/>
      <c r="G23" s="38"/>
      <c r="H23" s="35"/>
      <c r="I23" s="35"/>
      <c r="J23" s="35"/>
      <c r="K23" s="35"/>
      <c r="L23" s="38"/>
      <c r="M23" s="35"/>
      <c r="N23" s="35"/>
      <c r="O23" s="35"/>
      <c r="P23" s="35"/>
      <c r="Q23" s="38"/>
      <c r="R23" s="35"/>
      <c r="S23" s="35"/>
      <c r="T23" s="35"/>
      <c r="U23" s="35"/>
      <c r="V23" s="38"/>
      <c r="W23" s="35"/>
      <c r="X23" s="35"/>
      <c r="Y23" s="35"/>
      <c r="Z23" s="35"/>
      <c r="AA23" s="38"/>
      <c r="AB23" s="35"/>
      <c r="AC23" s="35"/>
      <c r="AD23" s="35"/>
      <c r="AE23" s="35"/>
      <c r="AF23" s="38"/>
      <c r="AG23" s="35"/>
      <c r="AH23" s="35"/>
      <c r="AI23" s="35"/>
      <c r="AJ23" s="35"/>
      <c r="AK23" s="38"/>
      <c r="AL23" s="74" t="str">
        <f t="shared" si="0"/>
        <v xml:space="preserve"> </v>
      </c>
      <c r="AM23" s="74" t="str">
        <f t="shared" si="1"/>
        <v xml:space="preserve"> </v>
      </c>
      <c r="AN23" s="74" t="str">
        <f t="shared" si="2"/>
        <v xml:space="preserve"> </v>
      </c>
      <c r="AO23" s="74" t="str">
        <f t="shared" si="3"/>
        <v xml:space="preserve"> </v>
      </c>
      <c r="AP23" s="74" t="str">
        <f t="shared" si="4"/>
        <v xml:space="preserve"> </v>
      </c>
      <c r="AQ23" s="74" t="str">
        <f t="shared" si="5"/>
        <v xml:space="preserve"> </v>
      </c>
      <c r="AR23" s="74" t="str">
        <f t="shared" si="6"/>
        <v xml:space="preserve"> </v>
      </c>
      <c r="AS23" s="39"/>
    </row>
    <row r="24" spans="1:45" ht="14.1" customHeight="1" x14ac:dyDescent="0.25">
      <c r="A24" s="12">
        <f t="shared" si="7"/>
        <v>17</v>
      </c>
      <c r="B24" s="49" t="str">
        <f>'Registro Auxiliar_1'!B24</f>
        <v/>
      </c>
      <c r="C24" s="35"/>
      <c r="D24" s="35"/>
      <c r="E24" s="35"/>
      <c r="F24" s="35"/>
      <c r="G24" s="38"/>
      <c r="H24" s="35"/>
      <c r="I24" s="35"/>
      <c r="J24" s="35"/>
      <c r="K24" s="35"/>
      <c r="L24" s="38"/>
      <c r="M24" s="35"/>
      <c r="N24" s="35"/>
      <c r="O24" s="35"/>
      <c r="P24" s="35"/>
      <c r="Q24" s="38"/>
      <c r="R24" s="35"/>
      <c r="S24" s="35"/>
      <c r="T24" s="35"/>
      <c r="U24" s="35"/>
      <c r="V24" s="38"/>
      <c r="W24" s="35"/>
      <c r="X24" s="35"/>
      <c r="Y24" s="35"/>
      <c r="Z24" s="35"/>
      <c r="AA24" s="38"/>
      <c r="AB24" s="35"/>
      <c r="AC24" s="35"/>
      <c r="AD24" s="35"/>
      <c r="AE24" s="35"/>
      <c r="AF24" s="38"/>
      <c r="AG24" s="35"/>
      <c r="AH24" s="35"/>
      <c r="AI24" s="35"/>
      <c r="AJ24" s="35"/>
      <c r="AK24" s="38"/>
      <c r="AL24" s="74" t="str">
        <f t="shared" si="0"/>
        <v xml:space="preserve"> </v>
      </c>
      <c r="AM24" s="74" t="str">
        <f t="shared" si="1"/>
        <v xml:space="preserve"> </v>
      </c>
      <c r="AN24" s="74" t="str">
        <f t="shared" si="2"/>
        <v xml:space="preserve"> </v>
      </c>
      <c r="AO24" s="74" t="str">
        <f t="shared" si="3"/>
        <v xml:space="preserve"> </v>
      </c>
      <c r="AP24" s="74" t="str">
        <f t="shared" si="4"/>
        <v xml:space="preserve"> </v>
      </c>
      <c r="AQ24" s="74" t="str">
        <f t="shared" si="5"/>
        <v xml:space="preserve"> </v>
      </c>
      <c r="AR24" s="74" t="str">
        <f t="shared" si="6"/>
        <v xml:space="preserve"> </v>
      </c>
      <c r="AS24" s="39"/>
    </row>
    <row r="25" spans="1:45" ht="14.1" customHeight="1" x14ac:dyDescent="0.25">
      <c r="A25" s="12">
        <f t="shared" si="7"/>
        <v>18</v>
      </c>
      <c r="B25" s="49" t="str">
        <f>'Registro Auxiliar_1'!B25</f>
        <v/>
      </c>
      <c r="C25" s="35"/>
      <c r="D25" s="35"/>
      <c r="E25" s="35"/>
      <c r="F25" s="35"/>
      <c r="G25" s="38"/>
      <c r="H25" s="35"/>
      <c r="I25" s="35"/>
      <c r="J25" s="35"/>
      <c r="K25" s="35"/>
      <c r="L25" s="38"/>
      <c r="M25" s="35"/>
      <c r="N25" s="35"/>
      <c r="O25" s="35"/>
      <c r="P25" s="35"/>
      <c r="Q25" s="38"/>
      <c r="R25" s="35"/>
      <c r="S25" s="35"/>
      <c r="T25" s="35"/>
      <c r="U25" s="35"/>
      <c r="V25" s="38"/>
      <c r="W25" s="35"/>
      <c r="X25" s="35"/>
      <c r="Y25" s="35"/>
      <c r="Z25" s="35"/>
      <c r="AA25" s="38"/>
      <c r="AB25" s="35"/>
      <c r="AC25" s="35"/>
      <c r="AD25" s="35"/>
      <c r="AE25" s="35"/>
      <c r="AF25" s="38"/>
      <c r="AG25" s="35"/>
      <c r="AH25" s="35"/>
      <c r="AI25" s="35"/>
      <c r="AJ25" s="35"/>
      <c r="AK25" s="38"/>
      <c r="AL25" s="74" t="str">
        <f t="shared" si="0"/>
        <v xml:space="preserve"> </v>
      </c>
      <c r="AM25" s="74" t="str">
        <f t="shared" si="1"/>
        <v xml:space="preserve"> </v>
      </c>
      <c r="AN25" s="74" t="str">
        <f t="shared" si="2"/>
        <v xml:space="preserve"> </v>
      </c>
      <c r="AO25" s="74" t="str">
        <f t="shared" si="3"/>
        <v xml:space="preserve"> </v>
      </c>
      <c r="AP25" s="74" t="str">
        <f t="shared" si="4"/>
        <v xml:space="preserve"> </v>
      </c>
      <c r="AQ25" s="74" t="str">
        <f t="shared" si="5"/>
        <v xml:space="preserve"> </v>
      </c>
      <c r="AR25" s="74" t="str">
        <f t="shared" si="6"/>
        <v xml:space="preserve"> </v>
      </c>
      <c r="AS25" s="39"/>
    </row>
    <row r="26" spans="1:45" ht="14.1" customHeight="1" x14ac:dyDescent="0.25">
      <c r="A26" s="12">
        <f t="shared" si="7"/>
        <v>19</v>
      </c>
      <c r="B26" s="49" t="str">
        <f>'Registro Auxiliar_1'!B26</f>
        <v/>
      </c>
      <c r="C26" s="35"/>
      <c r="D26" s="35"/>
      <c r="E26" s="35"/>
      <c r="F26" s="35"/>
      <c r="G26" s="38"/>
      <c r="H26" s="35"/>
      <c r="I26" s="35"/>
      <c r="J26" s="35"/>
      <c r="K26" s="35"/>
      <c r="L26" s="38"/>
      <c r="M26" s="35"/>
      <c r="N26" s="35"/>
      <c r="O26" s="35"/>
      <c r="P26" s="35"/>
      <c r="Q26" s="38"/>
      <c r="R26" s="35"/>
      <c r="S26" s="35"/>
      <c r="T26" s="35"/>
      <c r="U26" s="35"/>
      <c r="V26" s="38"/>
      <c r="W26" s="35"/>
      <c r="X26" s="35"/>
      <c r="Y26" s="35"/>
      <c r="Z26" s="35"/>
      <c r="AA26" s="38"/>
      <c r="AB26" s="35"/>
      <c r="AC26" s="35"/>
      <c r="AD26" s="35"/>
      <c r="AE26" s="35"/>
      <c r="AF26" s="38"/>
      <c r="AG26" s="35"/>
      <c r="AH26" s="35"/>
      <c r="AI26" s="35"/>
      <c r="AJ26" s="35"/>
      <c r="AK26" s="38"/>
      <c r="AL26" s="74" t="str">
        <f t="shared" si="0"/>
        <v xml:space="preserve"> </v>
      </c>
      <c r="AM26" s="74" t="str">
        <f t="shared" si="1"/>
        <v xml:space="preserve"> </v>
      </c>
      <c r="AN26" s="74" t="str">
        <f t="shared" si="2"/>
        <v xml:space="preserve"> </v>
      </c>
      <c r="AO26" s="74" t="str">
        <f t="shared" si="3"/>
        <v xml:space="preserve"> </v>
      </c>
      <c r="AP26" s="74" t="str">
        <f t="shared" si="4"/>
        <v xml:space="preserve"> </v>
      </c>
      <c r="AQ26" s="74" t="str">
        <f t="shared" si="5"/>
        <v xml:space="preserve"> </v>
      </c>
      <c r="AR26" s="74" t="str">
        <f t="shared" si="6"/>
        <v xml:space="preserve"> </v>
      </c>
      <c r="AS26" s="39"/>
    </row>
    <row r="27" spans="1:45" ht="14.1" customHeight="1" x14ac:dyDescent="0.25">
      <c r="A27" s="12">
        <f t="shared" si="7"/>
        <v>20</v>
      </c>
      <c r="B27" s="49" t="str">
        <f>'Registro Auxiliar_1'!B27</f>
        <v/>
      </c>
      <c r="C27" s="35"/>
      <c r="D27" s="35"/>
      <c r="E27" s="35"/>
      <c r="F27" s="35"/>
      <c r="G27" s="38"/>
      <c r="H27" s="35"/>
      <c r="I27" s="35"/>
      <c r="J27" s="35"/>
      <c r="K27" s="35"/>
      <c r="L27" s="38"/>
      <c r="M27" s="35"/>
      <c r="N27" s="35"/>
      <c r="O27" s="35"/>
      <c r="P27" s="35"/>
      <c r="Q27" s="38"/>
      <c r="R27" s="35"/>
      <c r="S27" s="35"/>
      <c r="T27" s="35"/>
      <c r="U27" s="35"/>
      <c r="V27" s="38"/>
      <c r="W27" s="35"/>
      <c r="X27" s="35"/>
      <c r="Y27" s="35"/>
      <c r="Z27" s="35"/>
      <c r="AA27" s="38"/>
      <c r="AB27" s="35"/>
      <c r="AC27" s="35"/>
      <c r="AD27" s="35"/>
      <c r="AE27" s="35"/>
      <c r="AF27" s="38"/>
      <c r="AG27" s="35"/>
      <c r="AH27" s="35"/>
      <c r="AI27" s="35"/>
      <c r="AJ27" s="35"/>
      <c r="AK27" s="38"/>
      <c r="AL27" s="74" t="str">
        <f t="shared" si="0"/>
        <v xml:space="preserve"> </v>
      </c>
      <c r="AM27" s="74" t="str">
        <f t="shared" si="1"/>
        <v xml:space="preserve"> </v>
      </c>
      <c r="AN27" s="74" t="str">
        <f t="shared" si="2"/>
        <v xml:space="preserve"> </v>
      </c>
      <c r="AO27" s="74" t="str">
        <f t="shared" si="3"/>
        <v xml:space="preserve"> </v>
      </c>
      <c r="AP27" s="74" t="str">
        <f t="shared" si="4"/>
        <v xml:space="preserve"> </v>
      </c>
      <c r="AQ27" s="74" t="str">
        <f t="shared" si="5"/>
        <v xml:space="preserve"> </v>
      </c>
      <c r="AR27" s="74" t="str">
        <f t="shared" si="6"/>
        <v xml:space="preserve"> </v>
      </c>
      <c r="AS27" s="39"/>
    </row>
    <row r="28" spans="1:45" ht="14.1" customHeight="1" x14ac:dyDescent="0.25">
      <c r="A28" s="12">
        <f t="shared" si="7"/>
        <v>21</v>
      </c>
      <c r="B28" s="49" t="str">
        <f>'Registro Auxiliar_1'!B28</f>
        <v/>
      </c>
      <c r="C28" s="35"/>
      <c r="D28" s="35"/>
      <c r="E28" s="35"/>
      <c r="F28" s="35"/>
      <c r="G28" s="38"/>
      <c r="H28" s="35"/>
      <c r="I28" s="35"/>
      <c r="J28" s="35"/>
      <c r="K28" s="35"/>
      <c r="L28" s="38"/>
      <c r="M28" s="35"/>
      <c r="N28" s="35"/>
      <c r="O28" s="35"/>
      <c r="P28" s="35"/>
      <c r="Q28" s="38"/>
      <c r="R28" s="35"/>
      <c r="S28" s="35"/>
      <c r="T28" s="35"/>
      <c r="U28" s="35"/>
      <c r="V28" s="38"/>
      <c r="W28" s="35"/>
      <c r="X28" s="35"/>
      <c r="Y28" s="35"/>
      <c r="Z28" s="35"/>
      <c r="AA28" s="38"/>
      <c r="AB28" s="35"/>
      <c r="AC28" s="35"/>
      <c r="AD28" s="35"/>
      <c r="AE28" s="35"/>
      <c r="AF28" s="38"/>
      <c r="AG28" s="35"/>
      <c r="AH28" s="35"/>
      <c r="AI28" s="35"/>
      <c r="AJ28" s="35"/>
      <c r="AK28" s="38"/>
      <c r="AL28" s="74" t="str">
        <f t="shared" si="0"/>
        <v xml:space="preserve"> </v>
      </c>
      <c r="AM28" s="74" t="str">
        <f t="shared" si="1"/>
        <v xml:space="preserve"> </v>
      </c>
      <c r="AN28" s="74" t="str">
        <f t="shared" si="2"/>
        <v xml:space="preserve"> </v>
      </c>
      <c r="AO28" s="74" t="str">
        <f t="shared" si="3"/>
        <v xml:space="preserve"> </v>
      </c>
      <c r="AP28" s="74" t="str">
        <f t="shared" si="4"/>
        <v xml:space="preserve"> </v>
      </c>
      <c r="AQ28" s="74" t="str">
        <f t="shared" si="5"/>
        <v xml:space="preserve"> </v>
      </c>
      <c r="AR28" s="74" t="str">
        <f t="shared" si="6"/>
        <v xml:space="preserve"> </v>
      </c>
      <c r="AS28" s="39"/>
    </row>
    <row r="29" spans="1:45" ht="14.1" customHeight="1" x14ac:dyDescent="0.25">
      <c r="A29" s="12">
        <f t="shared" si="7"/>
        <v>22</v>
      </c>
      <c r="B29" s="49" t="str">
        <f>'Registro Auxiliar_1'!B29</f>
        <v/>
      </c>
      <c r="C29" s="35"/>
      <c r="D29" s="35"/>
      <c r="E29" s="35"/>
      <c r="F29" s="35"/>
      <c r="G29" s="38"/>
      <c r="H29" s="35"/>
      <c r="I29" s="35"/>
      <c r="J29" s="35"/>
      <c r="K29" s="35"/>
      <c r="L29" s="38"/>
      <c r="M29" s="35"/>
      <c r="N29" s="35"/>
      <c r="O29" s="35"/>
      <c r="P29" s="35"/>
      <c r="Q29" s="38"/>
      <c r="R29" s="35"/>
      <c r="S29" s="35"/>
      <c r="T29" s="35"/>
      <c r="U29" s="35"/>
      <c r="V29" s="38"/>
      <c r="W29" s="35"/>
      <c r="X29" s="35"/>
      <c r="Y29" s="35"/>
      <c r="Z29" s="35"/>
      <c r="AA29" s="38"/>
      <c r="AB29" s="35"/>
      <c r="AC29" s="35"/>
      <c r="AD29" s="35"/>
      <c r="AE29" s="35"/>
      <c r="AF29" s="38"/>
      <c r="AG29" s="35"/>
      <c r="AH29" s="35"/>
      <c r="AI29" s="35"/>
      <c r="AJ29" s="35"/>
      <c r="AK29" s="38"/>
      <c r="AL29" s="74" t="str">
        <f t="shared" si="0"/>
        <v xml:space="preserve"> </v>
      </c>
      <c r="AM29" s="74" t="str">
        <f t="shared" si="1"/>
        <v xml:space="preserve"> </v>
      </c>
      <c r="AN29" s="74" t="str">
        <f t="shared" si="2"/>
        <v xml:space="preserve"> </v>
      </c>
      <c r="AO29" s="74" t="str">
        <f t="shared" si="3"/>
        <v xml:space="preserve"> </v>
      </c>
      <c r="AP29" s="74" t="str">
        <f t="shared" si="4"/>
        <v xml:space="preserve"> </v>
      </c>
      <c r="AQ29" s="74" t="str">
        <f t="shared" si="5"/>
        <v xml:space="preserve"> </v>
      </c>
      <c r="AR29" s="74" t="str">
        <f t="shared" si="6"/>
        <v xml:space="preserve"> </v>
      </c>
      <c r="AS29" s="39"/>
    </row>
    <row r="30" spans="1:45" ht="14.1" customHeight="1" x14ac:dyDescent="0.25">
      <c r="A30" s="12">
        <f t="shared" si="7"/>
        <v>23</v>
      </c>
      <c r="B30" s="49" t="str">
        <f>'Registro Auxiliar_1'!B30</f>
        <v/>
      </c>
      <c r="C30" s="35"/>
      <c r="D30" s="35"/>
      <c r="E30" s="35"/>
      <c r="F30" s="35"/>
      <c r="G30" s="38"/>
      <c r="H30" s="35"/>
      <c r="I30" s="35"/>
      <c r="J30" s="35"/>
      <c r="K30" s="35"/>
      <c r="L30" s="38"/>
      <c r="M30" s="35"/>
      <c r="N30" s="35"/>
      <c r="O30" s="35"/>
      <c r="P30" s="35"/>
      <c r="Q30" s="38"/>
      <c r="R30" s="35"/>
      <c r="S30" s="35"/>
      <c r="T30" s="35"/>
      <c r="U30" s="35"/>
      <c r="V30" s="38"/>
      <c r="W30" s="35"/>
      <c r="X30" s="35"/>
      <c r="Y30" s="35"/>
      <c r="Z30" s="35"/>
      <c r="AA30" s="38"/>
      <c r="AB30" s="35"/>
      <c r="AC30" s="35"/>
      <c r="AD30" s="35"/>
      <c r="AE30" s="35"/>
      <c r="AF30" s="38"/>
      <c r="AG30" s="35"/>
      <c r="AH30" s="35"/>
      <c r="AI30" s="35"/>
      <c r="AJ30" s="35"/>
      <c r="AK30" s="38"/>
      <c r="AL30" s="74" t="str">
        <f t="shared" si="0"/>
        <v xml:space="preserve"> </v>
      </c>
      <c r="AM30" s="74" t="str">
        <f t="shared" si="1"/>
        <v xml:space="preserve"> </v>
      </c>
      <c r="AN30" s="74" t="str">
        <f t="shared" si="2"/>
        <v xml:space="preserve"> </v>
      </c>
      <c r="AO30" s="74" t="str">
        <f t="shared" si="3"/>
        <v xml:space="preserve"> </v>
      </c>
      <c r="AP30" s="74" t="str">
        <f t="shared" si="4"/>
        <v xml:space="preserve"> </v>
      </c>
      <c r="AQ30" s="74" t="str">
        <f t="shared" si="5"/>
        <v xml:space="preserve"> </v>
      </c>
      <c r="AR30" s="74" t="str">
        <f t="shared" si="6"/>
        <v xml:space="preserve"> </v>
      </c>
      <c r="AS30" s="39"/>
    </row>
    <row r="31" spans="1:45" ht="14.1" customHeight="1" x14ac:dyDescent="0.25">
      <c r="A31" s="12">
        <f t="shared" si="7"/>
        <v>24</v>
      </c>
      <c r="B31" s="49" t="str">
        <f>'Registro Auxiliar_1'!B31</f>
        <v/>
      </c>
      <c r="C31" s="35"/>
      <c r="D31" s="35"/>
      <c r="E31" s="35"/>
      <c r="F31" s="35"/>
      <c r="G31" s="38"/>
      <c r="H31" s="35"/>
      <c r="I31" s="35"/>
      <c r="J31" s="35"/>
      <c r="K31" s="35"/>
      <c r="L31" s="38"/>
      <c r="M31" s="35"/>
      <c r="N31" s="35"/>
      <c r="O31" s="35"/>
      <c r="P31" s="35"/>
      <c r="Q31" s="38"/>
      <c r="R31" s="35"/>
      <c r="S31" s="35"/>
      <c r="T31" s="35"/>
      <c r="U31" s="35"/>
      <c r="V31" s="38"/>
      <c r="W31" s="35"/>
      <c r="X31" s="35"/>
      <c r="Y31" s="35"/>
      <c r="Z31" s="35"/>
      <c r="AA31" s="38"/>
      <c r="AB31" s="35"/>
      <c r="AC31" s="35"/>
      <c r="AD31" s="35"/>
      <c r="AE31" s="35"/>
      <c r="AF31" s="38"/>
      <c r="AG31" s="35"/>
      <c r="AH31" s="35"/>
      <c r="AI31" s="35"/>
      <c r="AJ31" s="35"/>
      <c r="AK31" s="38"/>
      <c r="AL31" s="74" t="str">
        <f t="shared" si="0"/>
        <v xml:space="preserve"> </v>
      </c>
      <c r="AM31" s="74" t="str">
        <f t="shared" si="1"/>
        <v xml:space="preserve"> </v>
      </c>
      <c r="AN31" s="74" t="str">
        <f t="shared" si="2"/>
        <v xml:space="preserve"> </v>
      </c>
      <c r="AO31" s="74" t="str">
        <f t="shared" si="3"/>
        <v xml:space="preserve"> </v>
      </c>
      <c r="AP31" s="74" t="str">
        <f t="shared" si="4"/>
        <v xml:space="preserve"> </v>
      </c>
      <c r="AQ31" s="74" t="str">
        <f t="shared" si="5"/>
        <v xml:space="preserve"> </v>
      </c>
      <c r="AR31" s="74" t="str">
        <f t="shared" si="6"/>
        <v xml:space="preserve"> </v>
      </c>
      <c r="AS31" s="39"/>
    </row>
    <row r="32" spans="1:45" ht="14.1" customHeight="1" x14ac:dyDescent="0.25">
      <c r="A32" s="12">
        <f t="shared" si="7"/>
        <v>25</v>
      </c>
      <c r="B32" s="49" t="str">
        <f>'Registro Auxiliar_1'!B32</f>
        <v/>
      </c>
      <c r="C32" s="35"/>
      <c r="D32" s="35"/>
      <c r="E32" s="35"/>
      <c r="F32" s="35"/>
      <c r="G32" s="38"/>
      <c r="H32" s="35"/>
      <c r="I32" s="35"/>
      <c r="J32" s="35"/>
      <c r="K32" s="35"/>
      <c r="L32" s="38"/>
      <c r="M32" s="35"/>
      <c r="N32" s="35"/>
      <c r="O32" s="35"/>
      <c r="P32" s="35"/>
      <c r="Q32" s="38"/>
      <c r="R32" s="35"/>
      <c r="S32" s="35"/>
      <c r="T32" s="35"/>
      <c r="U32" s="35"/>
      <c r="V32" s="38"/>
      <c r="W32" s="35"/>
      <c r="X32" s="35"/>
      <c r="Y32" s="35"/>
      <c r="Z32" s="35"/>
      <c r="AA32" s="38"/>
      <c r="AB32" s="35"/>
      <c r="AC32" s="35"/>
      <c r="AD32" s="35"/>
      <c r="AE32" s="35"/>
      <c r="AF32" s="38"/>
      <c r="AG32" s="35"/>
      <c r="AH32" s="35"/>
      <c r="AI32" s="35"/>
      <c r="AJ32" s="35"/>
      <c r="AK32" s="38"/>
      <c r="AL32" s="74" t="str">
        <f t="shared" si="0"/>
        <v xml:space="preserve"> </v>
      </c>
      <c r="AM32" s="74" t="str">
        <f t="shared" si="1"/>
        <v xml:space="preserve"> </v>
      </c>
      <c r="AN32" s="74" t="str">
        <f t="shared" si="2"/>
        <v xml:space="preserve"> </v>
      </c>
      <c r="AO32" s="74" t="str">
        <f t="shared" si="3"/>
        <v xml:space="preserve"> </v>
      </c>
      <c r="AP32" s="74" t="str">
        <f t="shared" si="4"/>
        <v xml:space="preserve"> </v>
      </c>
      <c r="AQ32" s="74" t="str">
        <f t="shared" si="5"/>
        <v xml:space="preserve"> </v>
      </c>
      <c r="AR32" s="74" t="str">
        <f t="shared" si="6"/>
        <v xml:space="preserve"> </v>
      </c>
      <c r="AS32" s="39"/>
    </row>
    <row r="33" spans="1:45" ht="14.1" customHeight="1" x14ac:dyDescent="0.25">
      <c r="A33" s="12">
        <f t="shared" si="7"/>
        <v>26</v>
      </c>
      <c r="B33" s="49" t="str">
        <f>'Registro Auxiliar_1'!B33</f>
        <v/>
      </c>
      <c r="C33" s="35"/>
      <c r="D33" s="35"/>
      <c r="E33" s="35"/>
      <c r="F33" s="35"/>
      <c r="G33" s="38"/>
      <c r="H33" s="35"/>
      <c r="I33" s="35"/>
      <c r="J33" s="35"/>
      <c r="K33" s="35"/>
      <c r="L33" s="38"/>
      <c r="M33" s="35"/>
      <c r="N33" s="35"/>
      <c r="O33" s="35"/>
      <c r="P33" s="35"/>
      <c r="Q33" s="38"/>
      <c r="R33" s="35"/>
      <c r="S33" s="35"/>
      <c r="T33" s="35"/>
      <c r="U33" s="35"/>
      <c r="V33" s="38"/>
      <c r="W33" s="35"/>
      <c r="X33" s="35"/>
      <c r="Y33" s="35"/>
      <c r="Z33" s="35"/>
      <c r="AA33" s="38"/>
      <c r="AB33" s="35"/>
      <c r="AC33" s="35"/>
      <c r="AD33" s="35"/>
      <c r="AE33" s="35"/>
      <c r="AF33" s="38"/>
      <c r="AG33" s="35"/>
      <c r="AH33" s="35"/>
      <c r="AI33" s="35"/>
      <c r="AJ33" s="35"/>
      <c r="AK33" s="38"/>
      <c r="AL33" s="74" t="str">
        <f t="shared" si="0"/>
        <v xml:space="preserve"> </v>
      </c>
      <c r="AM33" s="74" t="str">
        <f t="shared" si="1"/>
        <v xml:space="preserve"> </v>
      </c>
      <c r="AN33" s="74" t="str">
        <f t="shared" si="2"/>
        <v xml:space="preserve"> </v>
      </c>
      <c r="AO33" s="74" t="str">
        <f t="shared" si="3"/>
        <v xml:space="preserve"> </v>
      </c>
      <c r="AP33" s="74" t="str">
        <f t="shared" si="4"/>
        <v xml:space="preserve"> </v>
      </c>
      <c r="AQ33" s="74" t="str">
        <f t="shared" si="5"/>
        <v xml:space="preserve"> </v>
      </c>
      <c r="AR33" s="74" t="str">
        <f t="shared" si="6"/>
        <v xml:space="preserve"> </v>
      </c>
      <c r="AS33" s="39"/>
    </row>
    <row r="34" spans="1:45" ht="14.1" customHeight="1" x14ac:dyDescent="0.25">
      <c r="A34" s="12">
        <f t="shared" si="7"/>
        <v>27</v>
      </c>
      <c r="B34" s="49" t="str">
        <f>'Registro Auxiliar_1'!B34</f>
        <v/>
      </c>
      <c r="C34" s="35"/>
      <c r="D34" s="35"/>
      <c r="E34" s="35"/>
      <c r="F34" s="35"/>
      <c r="G34" s="38"/>
      <c r="H34" s="35"/>
      <c r="I34" s="35"/>
      <c r="J34" s="35"/>
      <c r="K34" s="35"/>
      <c r="L34" s="38"/>
      <c r="M34" s="35"/>
      <c r="N34" s="35"/>
      <c r="O34" s="35"/>
      <c r="P34" s="35"/>
      <c r="Q34" s="38"/>
      <c r="R34" s="35"/>
      <c r="S34" s="35"/>
      <c r="T34" s="35"/>
      <c r="U34" s="35"/>
      <c r="V34" s="38"/>
      <c r="W34" s="35"/>
      <c r="X34" s="35"/>
      <c r="Y34" s="35"/>
      <c r="Z34" s="35"/>
      <c r="AA34" s="38"/>
      <c r="AB34" s="35"/>
      <c r="AC34" s="35"/>
      <c r="AD34" s="35"/>
      <c r="AE34" s="35"/>
      <c r="AF34" s="38"/>
      <c r="AG34" s="35"/>
      <c r="AH34" s="35"/>
      <c r="AI34" s="35"/>
      <c r="AJ34" s="35"/>
      <c r="AK34" s="38"/>
      <c r="AL34" s="74" t="str">
        <f t="shared" si="0"/>
        <v xml:space="preserve"> </v>
      </c>
      <c r="AM34" s="74" t="str">
        <f t="shared" si="1"/>
        <v xml:space="preserve"> </v>
      </c>
      <c r="AN34" s="74" t="str">
        <f t="shared" si="2"/>
        <v xml:space="preserve"> </v>
      </c>
      <c r="AO34" s="74" t="str">
        <f t="shared" si="3"/>
        <v xml:space="preserve"> </v>
      </c>
      <c r="AP34" s="74" t="str">
        <f t="shared" si="4"/>
        <v xml:space="preserve"> </v>
      </c>
      <c r="AQ34" s="74" t="str">
        <f t="shared" si="5"/>
        <v xml:space="preserve"> </v>
      </c>
      <c r="AR34" s="74" t="str">
        <f t="shared" si="6"/>
        <v xml:space="preserve"> </v>
      </c>
      <c r="AS34" s="39"/>
    </row>
    <row r="35" spans="1:45" ht="14.1" customHeight="1" x14ac:dyDescent="0.25">
      <c r="A35" s="12">
        <f t="shared" si="7"/>
        <v>28</v>
      </c>
      <c r="B35" s="49" t="str">
        <f>'Registro Auxiliar_1'!B35</f>
        <v/>
      </c>
      <c r="C35" s="35"/>
      <c r="D35" s="35"/>
      <c r="E35" s="35"/>
      <c r="F35" s="35"/>
      <c r="G35" s="38"/>
      <c r="H35" s="35"/>
      <c r="I35" s="35"/>
      <c r="J35" s="35"/>
      <c r="K35" s="35"/>
      <c r="L35" s="38"/>
      <c r="M35" s="35"/>
      <c r="N35" s="35"/>
      <c r="O35" s="35"/>
      <c r="P35" s="35"/>
      <c r="Q35" s="38"/>
      <c r="R35" s="35"/>
      <c r="S35" s="35"/>
      <c r="T35" s="35"/>
      <c r="U35" s="35"/>
      <c r="V35" s="38"/>
      <c r="W35" s="35"/>
      <c r="X35" s="35"/>
      <c r="Y35" s="35"/>
      <c r="Z35" s="35"/>
      <c r="AA35" s="38"/>
      <c r="AB35" s="35"/>
      <c r="AC35" s="35"/>
      <c r="AD35" s="35"/>
      <c r="AE35" s="35"/>
      <c r="AF35" s="38"/>
      <c r="AG35" s="35"/>
      <c r="AH35" s="35"/>
      <c r="AI35" s="35"/>
      <c r="AJ35" s="35"/>
      <c r="AK35" s="38"/>
      <c r="AL35" s="74" t="str">
        <f t="shared" si="0"/>
        <v xml:space="preserve"> </v>
      </c>
      <c r="AM35" s="74" t="str">
        <f t="shared" si="1"/>
        <v xml:space="preserve"> </v>
      </c>
      <c r="AN35" s="74" t="str">
        <f t="shared" si="2"/>
        <v xml:space="preserve"> </v>
      </c>
      <c r="AO35" s="74" t="str">
        <f t="shared" si="3"/>
        <v xml:space="preserve"> </v>
      </c>
      <c r="AP35" s="74" t="str">
        <f t="shared" si="4"/>
        <v xml:space="preserve"> </v>
      </c>
      <c r="AQ35" s="74" t="str">
        <f t="shared" si="5"/>
        <v xml:space="preserve"> </v>
      </c>
      <c r="AR35" s="74" t="str">
        <f t="shared" si="6"/>
        <v xml:space="preserve"> </v>
      </c>
      <c r="AS35" s="39"/>
    </row>
    <row r="36" spans="1:45" ht="14.1" customHeight="1" x14ac:dyDescent="0.25">
      <c r="A36" s="12">
        <f t="shared" si="7"/>
        <v>29</v>
      </c>
      <c r="B36" s="49" t="str">
        <f>'Registro Auxiliar_1'!B36</f>
        <v/>
      </c>
      <c r="C36" s="35"/>
      <c r="D36" s="35"/>
      <c r="E36" s="35"/>
      <c r="F36" s="35"/>
      <c r="G36" s="38"/>
      <c r="H36" s="35"/>
      <c r="I36" s="35"/>
      <c r="J36" s="35"/>
      <c r="K36" s="35"/>
      <c r="L36" s="38"/>
      <c r="M36" s="35"/>
      <c r="N36" s="35"/>
      <c r="O36" s="35"/>
      <c r="P36" s="35"/>
      <c r="Q36" s="38"/>
      <c r="R36" s="35"/>
      <c r="S36" s="35"/>
      <c r="T36" s="35"/>
      <c r="U36" s="35"/>
      <c r="V36" s="38"/>
      <c r="W36" s="35"/>
      <c r="X36" s="35"/>
      <c r="Y36" s="35"/>
      <c r="Z36" s="35"/>
      <c r="AA36" s="38"/>
      <c r="AB36" s="35"/>
      <c r="AC36" s="35"/>
      <c r="AD36" s="35"/>
      <c r="AE36" s="35"/>
      <c r="AF36" s="38"/>
      <c r="AG36" s="35"/>
      <c r="AH36" s="35"/>
      <c r="AI36" s="35"/>
      <c r="AJ36" s="35"/>
      <c r="AK36" s="38"/>
      <c r="AL36" s="74" t="str">
        <f t="shared" si="0"/>
        <v xml:space="preserve"> </v>
      </c>
      <c r="AM36" s="74" t="str">
        <f t="shared" si="1"/>
        <v xml:space="preserve"> </v>
      </c>
      <c r="AN36" s="74" t="str">
        <f t="shared" si="2"/>
        <v xml:space="preserve"> </v>
      </c>
      <c r="AO36" s="74" t="str">
        <f t="shared" si="3"/>
        <v xml:space="preserve"> </v>
      </c>
      <c r="AP36" s="74" t="str">
        <f t="shared" si="4"/>
        <v xml:space="preserve"> </v>
      </c>
      <c r="AQ36" s="74" t="str">
        <f t="shared" si="5"/>
        <v xml:space="preserve"> </v>
      </c>
      <c r="AR36" s="74" t="str">
        <f t="shared" si="6"/>
        <v xml:space="preserve"> </v>
      </c>
      <c r="AS36" s="39"/>
    </row>
    <row r="37" spans="1:45" ht="14.1" customHeight="1" x14ac:dyDescent="0.25">
      <c r="A37" s="12">
        <f t="shared" si="7"/>
        <v>30</v>
      </c>
      <c r="B37" s="49" t="str">
        <f>'Registro Auxiliar_1'!B37</f>
        <v/>
      </c>
      <c r="C37" s="35"/>
      <c r="D37" s="35"/>
      <c r="E37" s="35"/>
      <c r="F37" s="35"/>
      <c r="G37" s="38"/>
      <c r="H37" s="35"/>
      <c r="I37" s="35"/>
      <c r="J37" s="35"/>
      <c r="K37" s="35"/>
      <c r="L37" s="38"/>
      <c r="M37" s="35"/>
      <c r="N37" s="35"/>
      <c r="O37" s="35"/>
      <c r="P37" s="35"/>
      <c r="Q37" s="38"/>
      <c r="R37" s="35"/>
      <c r="S37" s="35"/>
      <c r="T37" s="35"/>
      <c r="U37" s="35"/>
      <c r="V37" s="38"/>
      <c r="W37" s="35"/>
      <c r="X37" s="35"/>
      <c r="Y37" s="35"/>
      <c r="Z37" s="35"/>
      <c r="AA37" s="38"/>
      <c r="AB37" s="35"/>
      <c r="AC37" s="35"/>
      <c r="AD37" s="35"/>
      <c r="AE37" s="35"/>
      <c r="AF37" s="38"/>
      <c r="AG37" s="35"/>
      <c r="AH37" s="35"/>
      <c r="AI37" s="35"/>
      <c r="AJ37" s="35"/>
      <c r="AK37" s="38"/>
      <c r="AL37" s="74" t="str">
        <f t="shared" si="0"/>
        <v xml:space="preserve"> </v>
      </c>
      <c r="AM37" s="74" t="str">
        <f t="shared" si="1"/>
        <v xml:space="preserve"> </v>
      </c>
      <c r="AN37" s="74" t="str">
        <f t="shared" si="2"/>
        <v xml:space="preserve"> </v>
      </c>
      <c r="AO37" s="74" t="str">
        <f t="shared" si="3"/>
        <v xml:space="preserve"> </v>
      </c>
      <c r="AP37" s="74" t="str">
        <f t="shared" si="4"/>
        <v xml:space="preserve"> </v>
      </c>
      <c r="AQ37" s="74" t="str">
        <f t="shared" si="5"/>
        <v xml:space="preserve"> </v>
      </c>
      <c r="AR37" s="74" t="str">
        <f t="shared" si="6"/>
        <v xml:space="preserve"> </v>
      </c>
      <c r="AS37" s="39"/>
    </row>
    <row r="38" spans="1:45" ht="14.1" customHeight="1" x14ac:dyDescent="0.25">
      <c r="A38" s="12">
        <f t="shared" si="7"/>
        <v>31</v>
      </c>
      <c r="B38" s="49" t="str">
        <f>'Registro Auxiliar_1'!B38</f>
        <v/>
      </c>
      <c r="C38" s="35"/>
      <c r="D38" s="35"/>
      <c r="E38" s="35"/>
      <c r="F38" s="35"/>
      <c r="G38" s="38"/>
      <c r="H38" s="35"/>
      <c r="I38" s="35"/>
      <c r="J38" s="35"/>
      <c r="K38" s="35"/>
      <c r="L38" s="38"/>
      <c r="M38" s="35"/>
      <c r="N38" s="35"/>
      <c r="O38" s="35"/>
      <c r="P38" s="35"/>
      <c r="Q38" s="38"/>
      <c r="R38" s="35"/>
      <c r="S38" s="35"/>
      <c r="T38" s="35"/>
      <c r="U38" s="35"/>
      <c r="V38" s="38"/>
      <c r="W38" s="35"/>
      <c r="X38" s="35"/>
      <c r="Y38" s="35"/>
      <c r="Z38" s="35"/>
      <c r="AA38" s="38"/>
      <c r="AB38" s="35"/>
      <c r="AC38" s="35"/>
      <c r="AD38" s="35"/>
      <c r="AE38" s="35"/>
      <c r="AF38" s="38"/>
      <c r="AG38" s="35"/>
      <c r="AH38" s="35"/>
      <c r="AI38" s="35"/>
      <c r="AJ38" s="35"/>
      <c r="AK38" s="38"/>
      <c r="AL38" s="74" t="str">
        <f t="shared" si="0"/>
        <v xml:space="preserve"> </v>
      </c>
      <c r="AM38" s="74" t="str">
        <f t="shared" si="1"/>
        <v xml:space="preserve"> </v>
      </c>
      <c r="AN38" s="74" t="str">
        <f t="shared" si="2"/>
        <v xml:space="preserve"> </v>
      </c>
      <c r="AO38" s="74" t="str">
        <f t="shared" si="3"/>
        <v xml:space="preserve"> </v>
      </c>
      <c r="AP38" s="74" t="str">
        <f t="shared" si="4"/>
        <v xml:space="preserve"> </v>
      </c>
      <c r="AQ38" s="74" t="str">
        <f t="shared" si="5"/>
        <v xml:space="preserve"> </v>
      </c>
      <c r="AR38" s="74" t="str">
        <f t="shared" si="6"/>
        <v xml:space="preserve"> </v>
      </c>
      <c r="AS38" s="39"/>
    </row>
    <row r="39" spans="1:45" ht="14.1" customHeight="1" x14ac:dyDescent="0.25">
      <c r="A39" s="12">
        <f t="shared" si="7"/>
        <v>32</v>
      </c>
      <c r="B39" s="49" t="str">
        <f>'Registro Auxiliar_1'!B39</f>
        <v/>
      </c>
      <c r="C39" s="35"/>
      <c r="D39" s="35"/>
      <c r="E39" s="35"/>
      <c r="F39" s="35"/>
      <c r="G39" s="38"/>
      <c r="H39" s="35"/>
      <c r="I39" s="35"/>
      <c r="J39" s="35"/>
      <c r="K39" s="35"/>
      <c r="L39" s="38"/>
      <c r="M39" s="35"/>
      <c r="N39" s="35"/>
      <c r="O39" s="35"/>
      <c r="P39" s="35"/>
      <c r="Q39" s="38"/>
      <c r="R39" s="35"/>
      <c r="S39" s="35"/>
      <c r="T39" s="35"/>
      <c r="U39" s="35"/>
      <c r="V39" s="38"/>
      <c r="W39" s="35"/>
      <c r="X39" s="35"/>
      <c r="Y39" s="35"/>
      <c r="Z39" s="35"/>
      <c r="AA39" s="38"/>
      <c r="AB39" s="35"/>
      <c r="AC39" s="35"/>
      <c r="AD39" s="35"/>
      <c r="AE39" s="35"/>
      <c r="AF39" s="38"/>
      <c r="AG39" s="35"/>
      <c r="AH39" s="35"/>
      <c r="AI39" s="35"/>
      <c r="AJ39" s="35"/>
      <c r="AK39" s="38"/>
      <c r="AL39" s="74" t="str">
        <f t="shared" si="0"/>
        <v xml:space="preserve"> </v>
      </c>
      <c r="AM39" s="74" t="str">
        <f t="shared" si="1"/>
        <v xml:space="preserve"> </v>
      </c>
      <c r="AN39" s="74" t="str">
        <f t="shared" si="2"/>
        <v xml:space="preserve"> </v>
      </c>
      <c r="AO39" s="74" t="str">
        <f t="shared" si="3"/>
        <v xml:space="preserve"> </v>
      </c>
      <c r="AP39" s="74" t="str">
        <f t="shared" si="4"/>
        <v xml:space="preserve"> </v>
      </c>
      <c r="AQ39" s="74" t="str">
        <f t="shared" si="5"/>
        <v xml:space="preserve"> </v>
      </c>
      <c r="AR39" s="74" t="str">
        <f t="shared" si="6"/>
        <v xml:space="preserve"> </v>
      </c>
      <c r="AS39" s="39"/>
    </row>
    <row r="40" spans="1:45" ht="14.1" customHeight="1" x14ac:dyDescent="0.25">
      <c r="A40" s="12">
        <f t="shared" si="7"/>
        <v>33</v>
      </c>
      <c r="B40" s="49" t="str">
        <f>'Registro Auxiliar_1'!B40</f>
        <v/>
      </c>
      <c r="C40" s="35"/>
      <c r="D40" s="35"/>
      <c r="E40" s="35"/>
      <c r="F40" s="35"/>
      <c r="G40" s="38"/>
      <c r="H40" s="35"/>
      <c r="I40" s="35"/>
      <c r="J40" s="35"/>
      <c r="K40" s="35"/>
      <c r="L40" s="38"/>
      <c r="M40" s="35"/>
      <c r="N40" s="35"/>
      <c r="O40" s="35"/>
      <c r="P40" s="35"/>
      <c r="Q40" s="38"/>
      <c r="R40" s="35"/>
      <c r="S40" s="35"/>
      <c r="T40" s="35"/>
      <c r="U40" s="35"/>
      <c r="V40" s="38"/>
      <c r="W40" s="35"/>
      <c r="X40" s="35"/>
      <c r="Y40" s="35"/>
      <c r="Z40" s="35"/>
      <c r="AA40" s="38"/>
      <c r="AB40" s="35"/>
      <c r="AC40" s="35"/>
      <c r="AD40" s="35"/>
      <c r="AE40" s="35"/>
      <c r="AF40" s="38"/>
      <c r="AG40" s="35"/>
      <c r="AH40" s="35"/>
      <c r="AI40" s="35"/>
      <c r="AJ40" s="35"/>
      <c r="AK40" s="38"/>
      <c r="AL40" s="74" t="str">
        <f t="shared" si="0"/>
        <v xml:space="preserve"> </v>
      </c>
      <c r="AM40" s="74" t="str">
        <f t="shared" si="1"/>
        <v xml:space="preserve"> </v>
      </c>
      <c r="AN40" s="74" t="str">
        <f t="shared" si="2"/>
        <v xml:space="preserve"> </v>
      </c>
      <c r="AO40" s="74" t="str">
        <f t="shared" si="3"/>
        <v xml:space="preserve"> </v>
      </c>
      <c r="AP40" s="74" t="str">
        <f t="shared" si="4"/>
        <v xml:space="preserve"> </v>
      </c>
      <c r="AQ40" s="74" t="str">
        <f t="shared" si="5"/>
        <v xml:space="preserve"> </v>
      </c>
      <c r="AR40" s="74" t="str">
        <f t="shared" si="6"/>
        <v xml:space="preserve"> </v>
      </c>
      <c r="AS40" s="39"/>
    </row>
    <row r="41" spans="1:45" ht="14.1" customHeight="1" x14ac:dyDescent="0.25">
      <c r="A41" s="12">
        <f t="shared" si="7"/>
        <v>34</v>
      </c>
      <c r="B41" s="49" t="str">
        <f>'Registro Auxiliar_1'!B41</f>
        <v/>
      </c>
      <c r="C41" s="35"/>
      <c r="D41" s="35"/>
      <c r="E41" s="35"/>
      <c r="F41" s="35"/>
      <c r="G41" s="38"/>
      <c r="H41" s="35"/>
      <c r="I41" s="35"/>
      <c r="J41" s="35"/>
      <c r="K41" s="35"/>
      <c r="L41" s="38"/>
      <c r="M41" s="35"/>
      <c r="N41" s="35"/>
      <c r="O41" s="35"/>
      <c r="P41" s="35"/>
      <c r="Q41" s="38"/>
      <c r="R41" s="35"/>
      <c r="S41" s="35"/>
      <c r="T41" s="35"/>
      <c r="U41" s="35"/>
      <c r="V41" s="38"/>
      <c r="W41" s="35"/>
      <c r="X41" s="35"/>
      <c r="Y41" s="35"/>
      <c r="Z41" s="35"/>
      <c r="AA41" s="38"/>
      <c r="AB41" s="35"/>
      <c r="AC41" s="35"/>
      <c r="AD41" s="35"/>
      <c r="AE41" s="35"/>
      <c r="AF41" s="38"/>
      <c r="AG41" s="35"/>
      <c r="AH41" s="35"/>
      <c r="AI41" s="35"/>
      <c r="AJ41" s="35"/>
      <c r="AK41" s="38"/>
      <c r="AL41" s="74" t="str">
        <f t="shared" si="0"/>
        <v xml:space="preserve"> </v>
      </c>
      <c r="AM41" s="74" t="str">
        <f t="shared" si="1"/>
        <v xml:space="preserve"> </v>
      </c>
      <c r="AN41" s="74" t="str">
        <f t="shared" si="2"/>
        <v xml:space="preserve"> </v>
      </c>
      <c r="AO41" s="74" t="str">
        <f t="shared" si="3"/>
        <v xml:space="preserve"> </v>
      </c>
      <c r="AP41" s="74" t="str">
        <f t="shared" si="4"/>
        <v xml:space="preserve"> </v>
      </c>
      <c r="AQ41" s="74" t="str">
        <f t="shared" si="5"/>
        <v xml:space="preserve"> </v>
      </c>
      <c r="AR41" s="74" t="str">
        <f t="shared" si="6"/>
        <v xml:space="preserve"> </v>
      </c>
      <c r="AS41" s="39"/>
    </row>
    <row r="42" spans="1:45" ht="14.1" customHeight="1" x14ac:dyDescent="0.25">
      <c r="A42" s="12">
        <f t="shared" si="7"/>
        <v>35</v>
      </c>
      <c r="B42" s="49" t="str">
        <f>'Registro Auxiliar_1'!B42</f>
        <v/>
      </c>
      <c r="C42" s="35"/>
      <c r="D42" s="35"/>
      <c r="E42" s="35"/>
      <c r="F42" s="35"/>
      <c r="G42" s="38"/>
      <c r="H42" s="35"/>
      <c r="I42" s="35"/>
      <c r="J42" s="35"/>
      <c r="K42" s="35"/>
      <c r="L42" s="38"/>
      <c r="M42" s="35"/>
      <c r="N42" s="35"/>
      <c r="O42" s="35"/>
      <c r="P42" s="35"/>
      <c r="Q42" s="38"/>
      <c r="R42" s="35"/>
      <c r="S42" s="35"/>
      <c r="T42" s="35"/>
      <c r="U42" s="35"/>
      <c r="V42" s="38"/>
      <c r="W42" s="35"/>
      <c r="X42" s="35"/>
      <c r="Y42" s="35"/>
      <c r="Z42" s="35"/>
      <c r="AA42" s="38"/>
      <c r="AB42" s="35"/>
      <c r="AC42" s="35"/>
      <c r="AD42" s="35"/>
      <c r="AE42" s="35"/>
      <c r="AF42" s="38"/>
      <c r="AG42" s="35"/>
      <c r="AH42" s="35"/>
      <c r="AI42" s="35"/>
      <c r="AJ42" s="35"/>
      <c r="AK42" s="38"/>
      <c r="AL42" s="74" t="str">
        <f t="shared" si="0"/>
        <v xml:space="preserve"> </v>
      </c>
      <c r="AM42" s="74" t="str">
        <f t="shared" si="1"/>
        <v xml:space="preserve"> </v>
      </c>
      <c r="AN42" s="74" t="str">
        <f t="shared" si="2"/>
        <v xml:space="preserve"> </v>
      </c>
      <c r="AO42" s="74" t="str">
        <f t="shared" si="3"/>
        <v xml:space="preserve"> </v>
      </c>
      <c r="AP42" s="74" t="str">
        <f t="shared" si="4"/>
        <v xml:space="preserve"> </v>
      </c>
      <c r="AQ42" s="74" t="str">
        <f t="shared" si="5"/>
        <v xml:space="preserve"> </v>
      </c>
      <c r="AR42" s="74" t="str">
        <f t="shared" si="6"/>
        <v xml:space="preserve"> </v>
      </c>
      <c r="AS42" s="39"/>
    </row>
    <row r="43" spans="1:45" ht="14.1" customHeight="1" x14ac:dyDescent="0.25">
      <c r="A43" s="12">
        <f t="shared" si="7"/>
        <v>36</v>
      </c>
      <c r="B43" s="49" t="str">
        <f>'Registro Auxiliar_1'!B43</f>
        <v/>
      </c>
      <c r="C43" s="35"/>
      <c r="D43" s="35"/>
      <c r="E43" s="35"/>
      <c r="F43" s="35"/>
      <c r="G43" s="38"/>
      <c r="H43" s="35"/>
      <c r="I43" s="35"/>
      <c r="J43" s="35"/>
      <c r="K43" s="35"/>
      <c r="L43" s="38"/>
      <c r="M43" s="35"/>
      <c r="N43" s="35"/>
      <c r="O43" s="35"/>
      <c r="P43" s="35"/>
      <c r="Q43" s="38"/>
      <c r="R43" s="35"/>
      <c r="S43" s="35"/>
      <c r="T43" s="35"/>
      <c r="U43" s="35"/>
      <c r="V43" s="38"/>
      <c r="W43" s="35"/>
      <c r="X43" s="35"/>
      <c r="Y43" s="35"/>
      <c r="Z43" s="35"/>
      <c r="AA43" s="38"/>
      <c r="AB43" s="35"/>
      <c r="AC43" s="35"/>
      <c r="AD43" s="35"/>
      <c r="AE43" s="35"/>
      <c r="AF43" s="38"/>
      <c r="AG43" s="35"/>
      <c r="AH43" s="35"/>
      <c r="AI43" s="35"/>
      <c r="AJ43" s="35"/>
      <c r="AK43" s="38"/>
      <c r="AL43" s="74" t="str">
        <f t="shared" si="0"/>
        <v xml:space="preserve"> </v>
      </c>
      <c r="AM43" s="74" t="str">
        <f t="shared" si="1"/>
        <v xml:space="preserve"> </v>
      </c>
      <c r="AN43" s="74" t="str">
        <f t="shared" si="2"/>
        <v xml:space="preserve"> </v>
      </c>
      <c r="AO43" s="74" t="str">
        <f t="shared" si="3"/>
        <v xml:space="preserve"> </v>
      </c>
      <c r="AP43" s="74" t="str">
        <f t="shared" si="4"/>
        <v xml:space="preserve"> </v>
      </c>
      <c r="AQ43" s="74" t="str">
        <f t="shared" si="5"/>
        <v xml:space="preserve"> </v>
      </c>
      <c r="AR43" s="74" t="str">
        <f t="shared" si="6"/>
        <v xml:space="preserve"> </v>
      </c>
      <c r="AS43" s="39"/>
    </row>
    <row r="44" spans="1:45" ht="14.1" customHeight="1" x14ac:dyDescent="0.25">
      <c r="A44" s="12">
        <f t="shared" si="7"/>
        <v>37</v>
      </c>
      <c r="B44" s="49" t="str">
        <f>'Registro Auxiliar_1'!B44</f>
        <v/>
      </c>
      <c r="C44" s="35"/>
      <c r="D44" s="35"/>
      <c r="E44" s="35"/>
      <c r="F44" s="35"/>
      <c r="G44" s="38"/>
      <c r="H44" s="35"/>
      <c r="I44" s="35"/>
      <c r="J44" s="35"/>
      <c r="K44" s="35"/>
      <c r="L44" s="38"/>
      <c r="M44" s="35"/>
      <c r="N44" s="35"/>
      <c r="O44" s="35"/>
      <c r="P44" s="35"/>
      <c r="Q44" s="38"/>
      <c r="R44" s="35"/>
      <c r="S44" s="35"/>
      <c r="T44" s="35"/>
      <c r="U44" s="35"/>
      <c r="V44" s="38"/>
      <c r="W44" s="35"/>
      <c r="X44" s="35"/>
      <c r="Y44" s="35"/>
      <c r="Z44" s="35"/>
      <c r="AA44" s="38"/>
      <c r="AB44" s="35"/>
      <c r="AC44" s="35"/>
      <c r="AD44" s="35"/>
      <c r="AE44" s="35"/>
      <c r="AF44" s="38"/>
      <c r="AG44" s="35"/>
      <c r="AH44" s="35"/>
      <c r="AI44" s="35"/>
      <c r="AJ44" s="35"/>
      <c r="AK44" s="38"/>
      <c r="AL44" s="74" t="str">
        <f t="shared" si="0"/>
        <v xml:space="preserve"> </v>
      </c>
      <c r="AM44" s="74" t="str">
        <f t="shared" si="1"/>
        <v xml:space="preserve"> </v>
      </c>
      <c r="AN44" s="74" t="str">
        <f t="shared" si="2"/>
        <v xml:space="preserve"> </v>
      </c>
      <c r="AO44" s="74" t="str">
        <f t="shared" si="3"/>
        <v xml:space="preserve"> </v>
      </c>
      <c r="AP44" s="74" t="str">
        <f t="shared" si="4"/>
        <v xml:space="preserve"> </v>
      </c>
      <c r="AQ44" s="74" t="str">
        <f t="shared" si="5"/>
        <v xml:space="preserve"> </v>
      </c>
      <c r="AR44" s="74" t="str">
        <f t="shared" si="6"/>
        <v xml:space="preserve"> </v>
      </c>
      <c r="AS44" s="39"/>
    </row>
    <row r="45" spans="1:45" ht="14.1" customHeight="1" x14ac:dyDescent="0.25">
      <c r="A45" s="12">
        <f t="shared" si="7"/>
        <v>38</v>
      </c>
      <c r="B45" s="49" t="str">
        <f>'Registro Auxiliar_1'!B45</f>
        <v/>
      </c>
      <c r="C45" s="35"/>
      <c r="D45" s="35"/>
      <c r="E45" s="35"/>
      <c r="F45" s="35"/>
      <c r="G45" s="38"/>
      <c r="H45" s="35"/>
      <c r="I45" s="35"/>
      <c r="J45" s="35"/>
      <c r="K45" s="35"/>
      <c r="L45" s="38"/>
      <c r="M45" s="35"/>
      <c r="N45" s="35"/>
      <c r="O45" s="35"/>
      <c r="P45" s="35"/>
      <c r="Q45" s="38"/>
      <c r="R45" s="35"/>
      <c r="S45" s="35"/>
      <c r="T45" s="35"/>
      <c r="U45" s="35"/>
      <c r="V45" s="38"/>
      <c r="W45" s="35"/>
      <c r="X45" s="35"/>
      <c r="Y45" s="35"/>
      <c r="Z45" s="35"/>
      <c r="AA45" s="38"/>
      <c r="AB45" s="35"/>
      <c r="AC45" s="35"/>
      <c r="AD45" s="35"/>
      <c r="AE45" s="35"/>
      <c r="AF45" s="38"/>
      <c r="AG45" s="35"/>
      <c r="AH45" s="35"/>
      <c r="AI45" s="35"/>
      <c r="AJ45" s="35"/>
      <c r="AK45" s="38"/>
      <c r="AL45" s="74" t="str">
        <f t="shared" si="0"/>
        <v xml:space="preserve"> </v>
      </c>
      <c r="AM45" s="74" t="str">
        <f t="shared" si="1"/>
        <v xml:space="preserve"> </v>
      </c>
      <c r="AN45" s="74" t="str">
        <f t="shared" si="2"/>
        <v xml:space="preserve"> </v>
      </c>
      <c r="AO45" s="74" t="str">
        <f t="shared" si="3"/>
        <v xml:space="preserve"> </v>
      </c>
      <c r="AP45" s="74" t="str">
        <f t="shared" si="4"/>
        <v xml:space="preserve"> </v>
      </c>
      <c r="AQ45" s="74" t="str">
        <f t="shared" si="5"/>
        <v xml:space="preserve"> </v>
      </c>
      <c r="AR45" s="74" t="str">
        <f t="shared" si="6"/>
        <v xml:space="preserve"> </v>
      </c>
      <c r="AS45" s="39"/>
    </row>
    <row r="46" spans="1:45" ht="14.1" customHeight="1" x14ac:dyDescent="0.25">
      <c r="A46" s="12">
        <f t="shared" si="7"/>
        <v>39</v>
      </c>
      <c r="B46" s="49" t="str">
        <f>'Registro Auxiliar_1'!B46</f>
        <v/>
      </c>
      <c r="C46" s="35"/>
      <c r="D46" s="35"/>
      <c r="E46" s="35"/>
      <c r="F46" s="35"/>
      <c r="G46" s="38"/>
      <c r="H46" s="35"/>
      <c r="I46" s="35"/>
      <c r="J46" s="35"/>
      <c r="K46" s="35"/>
      <c r="L46" s="38"/>
      <c r="M46" s="35"/>
      <c r="N46" s="35"/>
      <c r="O46" s="35"/>
      <c r="P46" s="35"/>
      <c r="Q46" s="38"/>
      <c r="R46" s="35"/>
      <c r="S46" s="35"/>
      <c r="T46" s="35"/>
      <c r="U46" s="35"/>
      <c r="V46" s="38"/>
      <c r="W46" s="35"/>
      <c r="X46" s="35"/>
      <c r="Y46" s="35"/>
      <c r="Z46" s="35"/>
      <c r="AA46" s="38"/>
      <c r="AB46" s="35"/>
      <c r="AC46" s="35"/>
      <c r="AD46" s="35"/>
      <c r="AE46" s="35"/>
      <c r="AF46" s="38"/>
      <c r="AG46" s="35"/>
      <c r="AH46" s="35"/>
      <c r="AI46" s="35"/>
      <c r="AJ46" s="35"/>
      <c r="AK46" s="38"/>
      <c r="AL46" s="74" t="str">
        <f t="shared" si="0"/>
        <v xml:space="preserve"> </v>
      </c>
      <c r="AM46" s="74" t="str">
        <f t="shared" si="1"/>
        <v xml:space="preserve"> </v>
      </c>
      <c r="AN46" s="74" t="str">
        <f t="shared" si="2"/>
        <v xml:space="preserve"> </v>
      </c>
      <c r="AO46" s="74" t="str">
        <f t="shared" si="3"/>
        <v xml:space="preserve"> </v>
      </c>
      <c r="AP46" s="74" t="str">
        <f t="shared" si="4"/>
        <v xml:space="preserve"> </v>
      </c>
      <c r="AQ46" s="74" t="str">
        <f t="shared" si="5"/>
        <v xml:space="preserve"> </v>
      </c>
      <c r="AR46" s="74" t="str">
        <f t="shared" si="6"/>
        <v xml:space="preserve"> </v>
      </c>
      <c r="AS46" s="39"/>
    </row>
    <row r="47" spans="1:45" ht="14.1" customHeight="1" x14ac:dyDescent="0.25">
      <c r="A47" s="12">
        <f t="shared" si="7"/>
        <v>40</v>
      </c>
      <c r="B47" s="49" t="str">
        <f>'Registro Auxiliar_1'!B47</f>
        <v/>
      </c>
      <c r="C47" s="35"/>
      <c r="D47" s="35"/>
      <c r="E47" s="35"/>
      <c r="F47" s="35"/>
      <c r="G47" s="38"/>
      <c r="H47" s="35"/>
      <c r="I47" s="35"/>
      <c r="J47" s="35"/>
      <c r="K47" s="35"/>
      <c r="L47" s="38"/>
      <c r="M47" s="35"/>
      <c r="N47" s="35"/>
      <c r="O47" s="35"/>
      <c r="P47" s="35"/>
      <c r="Q47" s="38"/>
      <c r="R47" s="35"/>
      <c r="S47" s="35"/>
      <c r="T47" s="35"/>
      <c r="U47" s="35"/>
      <c r="V47" s="38"/>
      <c r="W47" s="35"/>
      <c r="X47" s="35"/>
      <c r="Y47" s="35"/>
      <c r="Z47" s="35"/>
      <c r="AA47" s="38"/>
      <c r="AB47" s="35"/>
      <c r="AC47" s="35"/>
      <c r="AD47" s="35"/>
      <c r="AE47" s="35"/>
      <c r="AF47" s="38"/>
      <c r="AG47" s="35"/>
      <c r="AH47" s="35"/>
      <c r="AI47" s="35"/>
      <c r="AJ47" s="35"/>
      <c r="AK47" s="38"/>
      <c r="AL47" s="74" t="str">
        <f t="shared" si="0"/>
        <v xml:space="preserve"> </v>
      </c>
      <c r="AM47" s="74" t="str">
        <f t="shared" si="1"/>
        <v xml:space="preserve"> </v>
      </c>
      <c r="AN47" s="74" t="str">
        <f t="shared" si="2"/>
        <v xml:space="preserve"> </v>
      </c>
      <c r="AO47" s="74" t="str">
        <f t="shared" si="3"/>
        <v xml:space="preserve"> </v>
      </c>
      <c r="AP47" s="74" t="str">
        <f t="shared" si="4"/>
        <v xml:space="preserve"> </v>
      </c>
      <c r="AQ47" s="74" t="str">
        <f t="shared" si="5"/>
        <v xml:space="preserve"> </v>
      </c>
      <c r="AR47" s="74" t="str">
        <f t="shared" si="6"/>
        <v xml:space="preserve"> </v>
      </c>
      <c r="AS47" s="39"/>
    </row>
    <row r="48" spans="1:45" ht="14.1" customHeight="1" x14ac:dyDescent="0.25">
      <c r="A48" s="12">
        <f t="shared" si="7"/>
        <v>41</v>
      </c>
      <c r="B48" s="49" t="str">
        <f>'Registro Auxiliar_1'!B48</f>
        <v/>
      </c>
      <c r="C48" s="35"/>
      <c r="D48" s="35"/>
      <c r="E48" s="35"/>
      <c r="F48" s="35"/>
      <c r="G48" s="38"/>
      <c r="H48" s="35"/>
      <c r="I48" s="35"/>
      <c r="J48" s="35"/>
      <c r="K48" s="35"/>
      <c r="L48" s="38"/>
      <c r="M48" s="35"/>
      <c r="N48" s="35"/>
      <c r="O48" s="35"/>
      <c r="P48" s="35"/>
      <c r="Q48" s="38"/>
      <c r="R48" s="35"/>
      <c r="S48" s="35"/>
      <c r="T48" s="35"/>
      <c r="U48" s="35"/>
      <c r="V48" s="38"/>
      <c r="W48" s="35"/>
      <c r="X48" s="35"/>
      <c r="Y48" s="35"/>
      <c r="Z48" s="35"/>
      <c r="AA48" s="38"/>
      <c r="AB48" s="35"/>
      <c r="AC48" s="35"/>
      <c r="AD48" s="35"/>
      <c r="AE48" s="35"/>
      <c r="AF48" s="38"/>
      <c r="AG48" s="35"/>
      <c r="AH48" s="35"/>
      <c r="AI48" s="35"/>
      <c r="AJ48" s="35"/>
      <c r="AK48" s="38"/>
      <c r="AL48" s="74" t="str">
        <f t="shared" si="0"/>
        <v xml:space="preserve"> </v>
      </c>
      <c r="AM48" s="74" t="str">
        <f t="shared" si="1"/>
        <v xml:space="preserve"> </v>
      </c>
      <c r="AN48" s="74" t="str">
        <f t="shared" si="2"/>
        <v xml:space="preserve"> </v>
      </c>
      <c r="AO48" s="74" t="str">
        <f t="shared" si="3"/>
        <v xml:space="preserve"> </v>
      </c>
      <c r="AP48" s="74" t="str">
        <f t="shared" si="4"/>
        <v xml:space="preserve"> </v>
      </c>
      <c r="AQ48" s="74" t="str">
        <f t="shared" si="5"/>
        <v xml:space="preserve"> </v>
      </c>
      <c r="AR48" s="74" t="str">
        <f t="shared" si="6"/>
        <v xml:space="preserve"> </v>
      </c>
      <c r="AS48" s="39"/>
    </row>
    <row r="49" spans="1:45" ht="14.1" customHeight="1" x14ac:dyDescent="0.25">
      <c r="A49" s="12">
        <f t="shared" si="7"/>
        <v>42</v>
      </c>
      <c r="B49" s="49" t="str">
        <f>'Registro Auxiliar_1'!B49</f>
        <v/>
      </c>
      <c r="C49" s="35"/>
      <c r="D49" s="35"/>
      <c r="E49" s="35"/>
      <c r="F49" s="35"/>
      <c r="G49" s="38"/>
      <c r="H49" s="35"/>
      <c r="I49" s="35"/>
      <c r="J49" s="35"/>
      <c r="K49" s="35"/>
      <c r="L49" s="38"/>
      <c r="M49" s="35"/>
      <c r="N49" s="35"/>
      <c r="O49" s="35"/>
      <c r="P49" s="35"/>
      <c r="Q49" s="38"/>
      <c r="R49" s="35"/>
      <c r="S49" s="35"/>
      <c r="T49" s="35"/>
      <c r="U49" s="35"/>
      <c r="V49" s="38"/>
      <c r="W49" s="35"/>
      <c r="X49" s="35"/>
      <c r="Y49" s="35"/>
      <c r="Z49" s="35"/>
      <c r="AA49" s="38"/>
      <c r="AB49" s="35"/>
      <c r="AC49" s="35"/>
      <c r="AD49" s="35"/>
      <c r="AE49" s="35"/>
      <c r="AF49" s="38"/>
      <c r="AG49" s="35"/>
      <c r="AH49" s="35"/>
      <c r="AI49" s="35"/>
      <c r="AJ49" s="35"/>
      <c r="AK49" s="38"/>
      <c r="AL49" s="74" t="str">
        <f t="shared" si="0"/>
        <v xml:space="preserve"> </v>
      </c>
      <c r="AM49" s="74" t="str">
        <f t="shared" si="1"/>
        <v xml:space="preserve"> </v>
      </c>
      <c r="AN49" s="74" t="str">
        <f t="shared" si="2"/>
        <v xml:space="preserve"> </v>
      </c>
      <c r="AO49" s="74" t="str">
        <f t="shared" si="3"/>
        <v xml:space="preserve"> </v>
      </c>
      <c r="AP49" s="74" t="str">
        <f t="shared" si="4"/>
        <v xml:space="preserve"> </v>
      </c>
      <c r="AQ49" s="74" t="str">
        <f t="shared" si="5"/>
        <v xml:space="preserve"> </v>
      </c>
      <c r="AR49" s="74" t="str">
        <f t="shared" si="6"/>
        <v xml:space="preserve"> </v>
      </c>
      <c r="AS49" s="39"/>
    </row>
    <row r="50" spans="1:45" ht="14.1" customHeight="1" x14ac:dyDescent="0.25">
      <c r="A50" s="12">
        <f t="shared" si="7"/>
        <v>43</v>
      </c>
      <c r="B50" s="49" t="str">
        <f>'Registro Auxiliar_1'!B50</f>
        <v/>
      </c>
      <c r="C50" s="35"/>
      <c r="D50" s="35"/>
      <c r="E50" s="35"/>
      <c r="F50" s="35"/>
      <c r="G50" s="38"/>
      <c r="H50" s="35"/>
      <c r="I50" s="35"/>
      <c r="J50" s="35"/>
      <c r="K50" s="35"/>
      <c r="L50" s="38"/>
      <c r="M50" s="35"/>
      <c r="N50" s="35"/>
      <c r="O50" s="35"/>
      <c r="P50" s="35"/>
      <c r="Q50" s="38"/>
      <c r="R50" s="35"/>
      <c r="S50" s="35"/>
      <c r="T50" s="35"/>
      <c r="U50" s="35"/>
      <c r="V50" s="38"/>
      <c r="W50" s="35"/>
      <c r="X50" s="35"/>
      <c r="Y50" s="35"/>
      <c r="Z50" s="35"/>
      <c r="AA50" s="38"/>
      <c r="AB50" s="35"/>
      <c r="AC50" s="35"/>
      <c r="AD50" s="35"/>
      <c r="AE50" s="35"/>
      <c r="AF50" s="38"/>
      <c r="AG50" s="35"/>
      <c r="AH50" s="35"/>
      <c r="AI50" s="35"/>
      <c r="AJ50" s="35"/>
      <c r="AK50" s="38"/>
      <c r="AL50" s="74" t="str">
        <f t="shared" si="0"/>
        <v xml:space="preserve"> </v>
      </c>
      <c r="AM50" s="74" t="str">
        <f t="shared" si="1"/>
        <v xml:space="preserve"> </v>
      </c>
      <c r="AN50" s="74" t="str">
        <f t="shared" si="2"/>
        <v xml:space="preserve"> </v>
      </c>
      <c r="AO50" s="74" t="str">
        <f t="shared" si="3"/>
        <v xml:space="preserve"> </v>
      </c>
      <c r="AP50" s="74" t="str">
        <f t="shared" si="4"/>
        <v xml:space="preserve"> </v>
      </c>
      <c r="AQ50" s="74" t="str">
        <f t="shared" si="5"/>
        <v xml:space="preserve"> </v>
      </c>
      <c r="AR50" s="74" t="str">
        <f t="shared" si="6"/>
        <v xml:space="preserve"> </v>
      </c>
      <c r="AS50" s="39"/>
    </row>
    <row r="51" spans="1:45" ht="14.1" customHeight="1" x14ac:dyDescent="0.25">
      <c r="A51" s="12">
        <f t="shared" si="7"/>
        <v>44</v>
      </c>
      <c r="B51" s="49" t="str">
        <f>'Registro Auxiliar_1'!B51</f>
        <v/>
      </c>
      <c r="C51" s="35"/>
      <c r="D51" s="35"/>
      <c r="E51" s="35"/>
      <c r="F51" s="35"/>
      <c r="G51" s="38"/>
      <c r="H51" s="35"/>
      <c r="I51" s="35"/>
      <c r="J51" s="35"/>
      <c r="K51" s="35"/>
      <c r="L51" s="38"/>
      <c r="M51" s="35"/>
      <c r="N51" s="35"/>
      <c r="O51" s="35"/>
      <c r="P51" s="35"/>
      <c r="Q51" s="38"/>
      <c r="R51" s="35"/>
      <c r="S51" s="35"/>
      <c r="T51" s="35"/>
      <c r="U51" s="35"/>
      <c r="V51" s="38"/>
      <c r="W51" s="35"/>
      <c r="X51" s="35"/>
      <c r="Y51" s="35"/>
      <c r="Z51" s="35"/>
      <c r="AA51" s="38"/>
      <c r="AB51" s="35"/>
      <c r="AC51" s="35"/>
      <c r="AD51" s="35"/>
      <c r="AE51" s="35"/>
      <c r="AF51" s="38"/>
      <c r="AG51" s="35"/>
      <c r="AH51" s="35"/>
      <c r="AI51" s="35"/>
      <c r="AJ51" s="35"/>
      <c r="AK51" s="38"/>
      <c r="AL51" s="74" t="str">
        <f t="shared" si="0"/>
        <v xml:space="preserve"> </v>
      </c>
      <c r="AM51" s="74" t="str">
        <f t="shared" si="1"/>
        <v xml:space="preserve"> </v>
      </c>
      <c r="AN51" s="74" t="str">
        <f t="shared" si="2"/>
        <v xml:space="preserve"> </v>
      </c>
      <c r="AO51" s="74" t="str">
        <f t="shared" si="3"/>
        <v xml:space="preserve"> </v>
      </c>
      <c r="AP51" s="74" t="str">
        <f t="shared" si="4"/>
        <v xml:space="preserve"> </v>
      </c>
      <c r="AQ51" s="74" t="str">
        <f t="shared" si="5"/>
        <v xml:space="preserve"> </v>
      </c>
      <c r="AR51" s="74" t="str">
        <f t="shared" si="6"/>
        <v xml:space="preserve"> </v>
      </c>
      <c r="AS51" s="39"/>
    </row>
    <row r="52" spans="1:45" ht="14.1" customHeight="1" x14ac:dyDescent="0.25">
      <c r="A52" s="12">
        <f t="shared" si="7"/>
        <v>45</v>
      </c>
      <c r="B52" s="49" t="str">
        <f>'Registro Auxiliar_1'!B52</f>
        <v/>
      </c>
      <c r="C52" s="35"/>
      <c r="D52" s="35"/>
      <c r="E52" s="35"/>
      <c r="F52" s="35"/>
      <c r="G52" s="38"/>
      <c r="H52" s="35"/>
      <c r="I52" s="35"/>
      <c r="J52" s="35"/>
      <c r="K52" s="35"/>
      <c r="L52" s="38"/>
      <c r="M52" s="35"/>
      <c r="N52" s="35"/>
      <c r="O52" s="35"/>
      <c r="P52" s="35"/>
      <c r="Q52" s="38"/>
      <c r="R52" s="35"/>
      <c r="S52" s="35"/>
      <c r="T52" s="35"/>
      <c r="U52" s="35"/>
      <c r="V52" s="38"/>
      <c r="W52" s="35"/>
      <c r="X52" s="35"/>
      <c r="Y52" s="35"/>
      <c r="Z52" s="35"/>
      <c r="AA52" s="38"/>
      <c r="AB52" s="35"/>
      <c r="AC52" s="35"/>
      <c r="AD52" s="35"/>
      <c r="AE52" s="35"/>
      <c r="AF52" s="38"/>
      <c r="AG52" s="35"/>
      <c r="AH52" s="35"/>
      <c r="AI52" s="35"/>
      <c r="AJ52" s="35"/>
      <c r="AK52" s="38"/>
      <c r="AL52" s="74" t="str">
        <f t="shared" si="0"/>
        <v xml:space="preserve"> </v>
      </c>
      <c r="AM52" s="74" t="str">
        <f t="shared" si="1"/>
        <v xml:space="preserve"> </v>
      </c>
      <c r="AN52" s="74" t="str">
        <f t="shared" si="2"/>
        <v xml:space="preserve"> </v>
      </c>
      <c r="AO52" s="74" t="str">
        <f t="shared" si="3"/>
        <v xml:space="preserve"> </v>
      </c>
      <c r="AP52" s="74" t="str">
        <f t="shared" si="4"/>
        <v xml:space="preserve"> </v>
      </c>
      <c r="AQ52" s="74" t="str">
        <f t="shared" si="5"/>
        <v xml:space="preserve"> </v>
      </c>
      <c r="AR52" s="74" t="str">
        <f t="shared" si="6"/>
        <v xml:space="preserve"> </v>
      </c>
      <c r="AS52" s="39"/>
    </row>
    <row r="53" spans="1:45" s="42" customFormat="1" ht="13.5" customHeight="1" thickBot="1" x14ac:dyDescent="0.3">
      <c r="A53" s="41"/>
      <c r="B53" s="75" t="s">
        <v>916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 t="s">
        <v>917</v>
      </c>
      <c r="R53" s="142" t="s">
        <v>918</v>
      </c>
      <c r="S53" s="142"/>
      <c r="T53" s="76"/>
      <c r="U53" s="76"/>
      <c r="V53" s="143" t="s">
        <v>919</v>
      </c>
      <c r="W53" s="143"/>
      <c r="X53" s="143"/>
      <c r="Y53" s="76"/>
      <c r="Z53" s="76"/>
      <c r="AA53" s="76"/>
      <c r="AB53" s="76"/>
      <c r="AC53" s="76"/>
      <c r="AD53" s="76"/>
      <c r="AE53" s="78"/>
    </row>
    <row r="54" spans="1:45" s="42" customFormat="1" ht="15" customHeight="1" thickBot="1" x14ac:dyDescent="0.3">
      <c r="A54" s="43" t="s">
        <v>915</v>
      </c>
      <c r="B54" s="79" t="s">
        <v>920</v>
      </c>
      <c r="C54" s="79"/>
      <c r="D54" s="79"/>
      <c r="E54" s="79"/>
      <c r="F54" s="79"/>
      <c r="G54" s="79"/>
      <c r="H54" s="79"/>
      <c r="I54" s="79"/>
      <c r="J54" s="76"/>
      <c r="K54" s="76"/>
      <c r="L54" s="76"/>
      <c r="M54" s="76"/>
      <c r="N54" s="76"/>
      <c r="O54" s="76"/>
      <c r="P54" s="80" t="s">
        <v>921</v>
      </c>
      <c r="Q54" s="44">
        <f>AX11</f>
        <v>0</v>
      </c>
      <c r="R54" s="144" t="str">
        <f>IF(Q54=0,"",Q54/Q54)</f>
        <v/>
      </c>
      <c r="S54" s="145"/>
      <c r="T54" s="76"/>
      <c r="U54" s="76"/>
      <c r="V54" s="81" t="s">
        <v>917</v>
      </c>
      <c r="W54" s="146" t="s">
        <v>918</v>
      </c>
      <c r="X54" s="147"/>
      <c r="Y54" s="76"/>
      <c r="Z54" s="123" t="s">
        <v>922</v>
      </c>
      <c r="AA54" s="124"/>
      <c r="AB54" s="124"/>
      <c r="AC54" s="124"/>
      <c r="AD54" s="125"/>
      <c r="AE54" s="78"/>
    </row>
    <row r="55" spans="1:45" s="42" customFormat="1" x14ac:dyDescent="0.25">
      <c r="A55" s="43" t="s">
        <v>8</v>
      </c>
      <c r="B55" s="79" t="s">
        <v>923</v>
      </c>
      <c r="C55" s="79"/>
      <c r="D55" s="79"/>
      <c r="E55" s="79"/>
      <c r="F55" s="79"/>
      <c r="G55" s="79"/>
      <c r="H55" s="79"/>
      <c r="I55" s="79"/>
      <c r="J55" s="76"/>
      <c r="K55" s="76"/>
      <c r="L55" s="76"/>
      <c r="M55" s="76"/>
      <c r="N55" s="76"/>
      <c r="O55" s="76"/>
      <c r="P55" s="80" t="s">
        <v>924</v>
      </c>
      <c r="Q55" s="45">
        <f>IF(Q54="","",COUNTIF(AS8:AS52,"=AD")+COUNTIF(AS8:AS52,"=A")+COUNTIF(AS8:AS52,"=B")+COUNTIF(AS8:AS52,"=C"))</f>
        <v>0</v>
      </c>
      <c r="R55" s="132" t="str">
        <f>IF(Q55=0,"",Q55/Q54)</f>
        <v/>
      </c>
      <c r="S55" s="133"/>
      <c r="T55" s="76"/>
      <c r="U55" s="82" t="s">
        <v>925</v>
      </c>
      <c r="V55" s="46" t="str">
        <f>IF(Q54="","",IF(COUNTA(AS8:AS52)=0,"",COUNTIF(AS8:AS52,"=AD")))</f>
        <v/>
      </c>
      <c r="W55" s="134" t="str">
        <f>IF(V55="","",V55/Q55)</f>
        <v/>
      </c>
      <c r="X55" s="135"/>
      <c r="Y55" s="76"/>
      <c r="Z55" s="126"/>
      <c r="AA55" s="127"/>
      <c r="AB55" s="127"/>
      <c r="AC55" s="127"/>
      <c r="AD55" s="128"/>
      <c r="AE55" s="78"/>
    </row>
    <row r="56" spans="1:45" s="42" customFormat="1" ht="15.75" thickBot="1" x14ac:dyDescent="0.3">
      <c r="A56" s="43" t="s">
        <v>9</v>
      </c>
      <c r="B56" s="83" t="s">
        <v>926</v>
      </c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80" t="s">
        <v>927</v>
      </c>
      <c r="Q56" s="47">
        <f>IF(Q54="","",IF(Q55="","",Q54-Q55))</f>
        <v>0</v>
      </c>
      <c r="R56" s="136" t="str">
        <f>IF(Q56=0,"",Q56/Q54)</f>
        <v/>
      </c>
      <c r="S56" s="137"/>
      <c r="T56" s="76"/>
      <c r="U56" s="82" t="s">
        <v>928</v>
      </c>
      <c r="V56" s="45" t="str">
        <f>IF(Q54="","",IF(COUNTA(AS8:AS52)=0,"",COUNTIF(AS8:AS52,"=A")))</f>
        <v/>
      </c>
      <c r="W56" s="138" t="str">
        <f>IF(V56="","",V56/Q55)</f>
        <v/>
      </c>
      <c r="X56" s="139"/>
      <c r="Y56" s="76"/>
      <c r="Z56" s="126"/>
      <c r="AA56" s="127"/>
      <c r="AB56" s="127"/>
      <c r="AC56" s="127"/>
      <c r="AD56" s="128"/>
      <c r="AE56" s="78"/>
    </row>
    <row r="57" spans="1:45" s="42" customFormat="1" x14ac:dyDescent="0.25">
      <c r="A57" s="43" t="s">
        <v>10</v>
      </c>
      <c r="B57" s="83" t="s">
        <v>929</v>
      </c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82" t="s">
        <v>930</v>
      </c>
      <c r="V57" s="45" t="str">
        <f>IF(Q54="","",IF(COUNTA(AS8:AS52)=0,"",COUNTIF(AS8:AS52,"=B")))</f>
        <v/>
      </c>
      <c r="W57" s="138" t="str">
        <f>IF(V57="","",V57/Q55)</f>
        <v/>
      </c>
      <c r="X57" s="139"/>
      <c r="Y57" s="76"/>
      <c r="Z57" s="129"/>
      <c r="AA57" s="130"/>
      <c r="AB57" s="130"/>
      <c r="AC57" s="130"/>
      <c r="AD57" s="131"/>
      <c r="AE57" s="78"/>
    </row>
    <row r="58" spans="1:45" s="42" customFormat="1" ht="15.75" thickBot="1" x14ac:dyDescent="0.3">
      <c r="A58" s="84"/>
      <c r="B58" s="83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82" t="s">
        <v>931</v>
      </c>
      <c r="V58" s="47" t="str">
        <f>IF(Q54="","",IF(COUNTA(AS8:AS52)=0,"",COUNTIF(AS8:AS52,"=C")))</f>
        <v/>
      </c>
      <c r="W58" s="140" t="str">
        <f>IF(V58="","",V58/Q55)</f>
        <v/>
      </c>
      <c r="X58" s="141"/>
      <c r="Y58" s="76"/>
      <c r="Z58" s="76"/>
      <c r="AA58" s="85"/>
      <c r="AB58" s="85"/>
      <c r="AC58" s="85"/>
      <c r="AD58" s="85"/>
      <c r="AE58" s="78"/>
    </row>
  </sheetData>
  <sheetProtection algorithmName="SHA-512" hashValue="yc1iXQuaahwhXu7leYsUlv95GOFCUEWBofJXbKB3h6HZusWMzU1fgFEA5rR7wnZkMSv39Rbk76LdmFq7EJg/4g==" saltValue="d/8EqeUdDUfTg7HX37HDeA==" spinCount="100000" sheet="1" objects="1" scenarios="1"/>
  <mergeCells count="45">
    <mergeCell ref="W58:X58"/>
    <mergeCell ref="R53:S53"/>
    <mergeCell ref="V53:X53"/>
    <mergeCell ref="R54:S54"/>
    <mergeCell ref="W54:X54"/>
    <mergeCell ref="Z54:AD57"/>
    <mergeCell ref="R55:S55"/>
    <mergeCell ref="W55:X55"/>
    <mergeCell ref="R56:S56"/>
    <mergeCell ref="W56:X56"/>
    <mergeCell ref="W57:X57"/>
    <mergeCell ref="AS4:AS7"/>
    <mergeCell ref="AB4:AE6"/>
    <mergeCell ref="AF4:AF7"/>
    <mergeCell ref="AG4:AJ6"/>
    <mergeCell ref="AK4:AK7"/>
    <mergeCell ref="AL4:AL7"/>
    <mergeCell ref="AM4:AM7"/>
    <mergeCell ref="AN4:AN7"/>
    <mergeCell ref="AO4:AO7"/>
    <mergeCell ref="AP4:AP7"/>
    <mergeCell ref="AQ4:AQ7"/>
    <mergeCell ref="AR4:AR7"/>
    <mergeCell ref="AA4:AA7"/>
    <mergeCell ref="A4:A7"/>
    <mergeCell ref="B4:B7"/>
    <mergeCell ref="C4:F6"/>
    <mergeCell ref="G4:G7"/>
    <mergeCell ref="H4:K6"/>
    <mergeCell ref="L4:L7"/>
    <mergeCell ref="M4:P6"/>
    <mergeCell ref="Q4:Q7"/>
    <mergeCell ref="R4:U6"/>
    <mergeCell ref="V4:V7"/>
    <mergeCell ref="W4:Z6"/>
    <mergeCell ref="C1:AS1"/>
    <mergeCell ref="L2:N2"/>
    <mergeCell ref="P2:AG2"/>
    <mergeCell ref="C3:D3"/>
    <mergeCell ref="E3:G3"/>
    <mergeCell ref="I3:K3"/>
    <mergeCell ref="N3:O3"/>
    <mergeCell ref="Q3:S3"/>
    <mergeCell ref="U3:W3"/>
    <mergeCell ref="X3:AF3"/>
  </mergeCells>
  <conditionalFormatting sqref="C4:F6 H4:K6 M4:P6 R4:U6 W4:Z6">
    <cfRule type="cellIs" dxfId="28" priority="20" operator="equal">
      <formula>0</formula>
    </cfRule>
  </conditionalFormatting>
  <conditionalFormatting sqref="AN4:AN7 AQ4:AR7">
    <cfRule type="cellIs" dxfId="27" priority="19" operator="equal">
      <formula>0</formula>
    </cfRule>
  </conditionalFormatting>
  <conditionalFormatting sqref="C10:AA52 G8:AA9 AL8:AS52">
    <cfRule type="cellIs" dxfId="26" priority="17" operator="lessThan">
      <formula>11</formula>
    </cfRule>
    <cfRule type="cellIs" dxfId="25" priority="18" operator="greaterThan">
      <formula>11</formula>
    </cfRule>
  </conditionalFormatting>
  <conditionalFormatting sqref="AB4:AE6">
    <cfRule type="cellIs" dxfId="24" priority="16" operator="equal">
      <formula>0</formula>
    </cfRule>
  </conditionalFormatting>
  <conditionalFormatting sqref="AB8:AF52">
    <cfRule type="cellIs" dxfId="23" priority="14" operator="lessThan">
      <formula>11</formula>
    </cfRule>
    <cfRule type="cellIs" dxfId="22" priority="15" operator="greaterThan">
      <formula>11</formula>
    </cfRule>
  </conditionalFormatting>
  <conditionalFormatting sqref="AG4:AJ6">
    <cfRule type="cellIs" dxfId="21" priority="13" operator="equal">
      <formula>0</formula>
    </cfRule>
  </conditionalFormatting>
  <conditionalFormatting sqref="AG8:AK52">
    <cfRule type="cellIs" dxfId="20" priority="11" operator="lessThan">
      <formula>11</formula>
    </cfRule>
    <cfRule type="cellIs" dxfId="19" priority="12" operator="greaterThan">
      <formula>11</formula>
    </cfRule>
  </conditionalFormatting>
  <conditionalFormatting sqref="AP4:AP7">
    <cfRule type="cellIs" dxfId="18" priority="10" operator="equal">
      <formula>0</formula>
    </cfRule>
  </conditionalFormatting>
  <conditionalFormatting sqref="AO8:AP52">
    <cfRule type="cellIs" dxfId="17" priority="8" operator="lessThan">
      <formula>11</formula>
    </cfRule>
    <cfRule type="cellIs" dxfId="16" priority="9" operator="greaterThan">
      <formula>11</formula>
    </cfRule>
  </conditionalFormatting>
  <conditionalFormatting sqref="C10:AS52 G8:AS9">
    <cfRule type="cellIs" dxfId="15" priority="5" operator="equal">
      <formula>"C"</formula>
    </cfRule>
    <cfRule type="cellIs" dxfId="14" priority="6" operator="equal">
      <formula>"B"</formula>
    </cfRule>
    <cfRule type="cellIs" dxfId="13" priority="7" operator="equal">
      <formula>"A"</formula>
    </cfRule>
  </conditionalFormatting>
  <conditionalFormatting sqref="AO4:AO7">
    <cfRule type="cellIs" dxfId="12" priority="4" operator="equal">
      <formula>0</formula>
    </cfRule>
  </conditionalFormatting>
  <conditionalFormatting sqref="G8">
    <cfRule type="containsText" priority="3" operator="containsText" text="AD,A,B,C">
      <formula>NOT(ISERROR(SEARCH("AD,A,B,C",G8)))</formula>
    </cfRule>
  </conditionalFormatting>
  <conditionalFormatting sqref="C10:F19">
    <cfRule type="uniqueValues" priority="2"/>
  </conditionalFormatting>
  <conditionalFormatting sqref="H8:K52 M8:P52 R8:U52 W8:Z52 AB8:AE52 AG8:AJ52">
    <cfRule type="cellIs" dxfId="11" priority="1" operator="equal">
      <formula>"C"</formula>
    </cfRule>
  </conditionalFormatting>
  <printOptions horizontalCentered="1"/>
  <pageMargins left="0.19685039370078741" right="0.19685039370078741" top="0.31496062992125984" bottom="0.31496062992125984" header="0.31496062992125984" footer="0.31496062992125984"/>
  <pageSetup paperSize="9" scale="63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Datos!$C$1:$C$6</xm:f>
          </x14:formula1>
          <xm:sqref>P3</xm:sqref>
        </x14:dataValidation>
        <x14:dataValidation type="list" allowBlank="1" showInputMessage="1" showErrorMessage="1">
          <x14:formula1>
            <xm:f>Datos!$A$1:$A$3</xm:f>
          </x14:formula1>
          <xm:sqref>T3</xm:sqref>
        </x14:dataValidation>
        <x14:dataValidation type="list" allowBlank="1" showInputMessage="1" showErrorMessage="1">
          <x14:formula1>
            <xm:f>Datos!$F$1:$F$8</xm:f>
          </x14:formula1>
          <xm:sqref>P2:AG2</xm:sqref>
        </x14:dataValidation>
        <x14:dataValidation type="list" allowBlank="1" showDropDown="1" showInputMessage="1" showErrorMessage="1" errorTitle="Disculpa..." error="Debes escribir sólo: AD, A, B o C...">
          <x14:formula1>
            <xm:f>Datos!$G$2:$G$5</xm:f>
          </x14:formula1>
          <xm:sqref>AS8:AS52 C8:AK52</xm:sqref>
        </x14:dataValidation>
        <x14:dataValidation type="list" allowBlank="1" showInputMessage="1" showErrorMessage="1">
          <x14:formula1>
            <xm:f>Datos!$E$1:$E$43</xm:f>
          </x14:formula1>
          <xm:sqref>X3:AF3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</vt:i4>
      </vt:variant>
    </vt:vector>
  </HeadingPairs>
  <TitlesOfParts>
    <vt:vector size="16" baseType="lpstr">
      <vt:lpstr>Registro Auxiliar_1</vt:lpstr>
      <vt:lpstr>Gráfica_1</vt:lpstr>
      <vt:lpstr>Datos</vt:lpstr>
      <vt:lpstr>1ABCD</vt:lpstr>
      <vt:lpstr>Plantilla_1</vt:lpstr>
      <vt:lpstr>Registro Auxiliar_2</vt:lpstr>
      <vt:lpstr>Gráfica_2</vt:lpstr>
      <vt:lpstr>Plantilla_2</vt:lpstr>
      <vt:lpstr>Registro Auxiliar_3</vt:lpstr>
      <vt:lpstr>Gráfica_3</vt:lpstr>
      <vt:lpstr>Plantilla_3</vt:lpstr>
      <vt:lpstr>Consolidado</vt:lpstr>
      <vt:lpstr>Gráfica_anual</vt:lpstr>
      <vt:lpstr>'Registro Auxiliar_1'!Área_de_impresión</vt:lpstr>
      <vt:lpstr>'Registro Auxiliar_2'!Área_de_impresión</vt:lpstr>
      <vt:lpstr>'Registro Auxiliar_3'!Área_de_impresión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</dc:creator>
  <cp:lastModifiedBy>Rodrigo Garcia</cp:lastModifiedBy>
  <cp:lastPrinted>2017-06-22T21:43:56Z</cp:lastPrinted>
  <dcterms:created xsi:type="dcterms:W3CDTF">2014-04-11T15:44:29Z</dcterms:created>
  <dcterms:modified xsi:type="dcterms:W3CDTF">2017-06-22T21:53:26Z</dcterms:modified>
</cp:coreProperties>
</file>